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hi\OneDrive\デスクトップ\21期広報\部会\第7回部会_20230604\"/>
    </mc:Choice>
  </mc:AlternateContent>
  <xr:revisionPtr revIDLastSave="0" documentId="13_ncr:1_{DA76AB06-1870-4A6B-8C5F-9D1E28CB9D12}" xr6:coauthVersionLast="47" xr6:coauthVersionMax="47" xr10:uidLastSave="{00000000-0000-0000-0000-000000000000}"/>
  <bookViews>
    <workbookView xWindow="-110" yWindow="-110" windowWidth="19420" windowHeight="10300" xr2:uid="{29C747CA-E4A3-4306-8257-3448294793E7}"/>
  </bookViews>
  <sheets>
    <sheet name="すくらむ発行部数(23)" sheetId="4" r:id="rId1"/>
    <sheet name="すくらむ発行部数(22)" sheetId="3" r:id="rId2"/>
    <sheet name="すくらむ発行部数(21)" sheetId="1" r:id="rId3"/>
    <sheet name="すくらむ発行部数 (20)" sheetId="2" r:id="rId4"/>
  </sheets>
  <definedNames>
    <definedName name="_xlnm.Print_Area" localSheetId="3">'すくらむ発行部数 (20)'!$A$1:$T$89</definedName>
    <definedName name="_xlnm.Print_Area" localSheetId="2">'すくらむ発行部数(21)'!$A$1:$T$89</definedName>
    <definedName name="_xlnm.Print_Area" localSheetId="1">'すくらむ発行部数(22)'!$A$1:$Q$101</definedName>
    <definedName name="_xlnm.Print_Area" localSheetId="0">'すくらむ発行部数(23)'!$A$1:$L$98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5" i="4" l="1"/>
  <c r="H95" i="4"/>
  <c r="F95" i="4"/>
  <c r="E95" i="4"/>
  <c r="D95" i="4"/>
  <c r="D87" i="4"/>
  <c r="E87" i="4"/>
  <c r="F87" i="4"/>
  <c r="D84" i="4"/>
  <c r="E84" i="4"/>
  <c r="F84" i="4"/>
  <c r="D80" i="4"/>
  <c r="E80" i="4"/>
  <c r="F80" i="4"/>
  <c r="D76" i="4"/>
  <c r="E76" i="4"/>
  <c r="F76" i="4"/>
  <c r="D72" i="4"/>
  <c r="E72" i="4"/>
  <c r="F72" i="4"/>
  <c r="E68" i="4"/>
  <c r="J65" i="4" s="1"/>
  <c r="D68" i="4"/>
  <c r="F68" i="4"/>
  <c r="D64" i="4"/>
  <c r="E64" i="4"/>
  <c r="F64" i="4"/>
  <c r="D60" i="4"/>
  <c r="E60" i="4"/>
  <c r="F60" i="4"/>
  <c r="D56" i="4"/>
  <c r="E56" i="4"/>
  <c r="F56" i="4"/>
  <c r="D53" i="4"/>
  <c r="E53" i="4"/>
  <c r="F53" i="4"/>
  <c r="D49" i="4"/>
  <c r="E49" i="4"/>
  <c r="F49" i="4"/>
  <c r="D44" i="4"/>
  <c r="E44" i="4"/>
  <c r="F44" i="4"/>
  <c r="F40" i="4"/>
  <c r="E40" i="4"/>
  <c r="D40" i="4"/>
  <c r="D36" i="4"/>
  <c r="E36" i="4"/>
  <c r="F36" i="4"/>
  <c r="F32" i="4"/>
  <c r="D32" i="4"/>
  <c r="H28" i="4"/>
  <c r="D28" i="4"/>
  <c r="D25" i="4"/>
  <c r="E25" i="4"/>
  <c r="F25" i="4"/>
  <c r="H25" i="4"/>
  <c r="I20" i="4"/>
  <c r="H20" i="4"/>
  <c r="F20" i="4"/>
  <c r="E20" i="4"/>
  <c r="D20" i="4"/>
  <c r="D15" i="4"/>
  <c r="I15" i="4"/>
  <c r="H15" i="4"/>
  <c r="F15" i="4"/>
  <c r="E15" i="4"/>
  <c r="I11" i="4"/>
  <c r="H11" i="4"/>
  <c r="F11" i="4"/>
  <c r="E11" i="4"/>
  <c r="J8" i="4" s="1"/>
  <c r="D11" i="4"/>
  <c r="D7" i="4"/>
  <c r="I7" i="4"/>
  <c r="H7" i="4"/>
  <c r="F7" i="4"/>
  <c r="E7" i="4"/>
  <c r="K95" i="4"/>
  <c r="H68" i="4"/>
  <c r="I68" i="4"/>
  <c r="J85" i="4"/>
  <c r="J81" i="4"/>
  <c r="J77" i="4"/>
  <c r="J73" i="4"/>
  <c r="J69" i="4"/>
  <c r="J61" i="4"/>
  <c r="J57" i="4"/>
  <c r="J54" i="4"/>
  <c r="J50" i="4"/>
  <c r="J45" i="4"/>
  <c r="J41" i="4"/>
  <c r="J33" i="4"/>
  <c r="J29" i="4"/>
  <c r="J26" i="4"/>
  <c r="J21" i="4"/>
  <c r="J16" i="4"/>
  <c r="I87" i="4"/>
  <c r="H84" i="4"/>
  <c r="I84" i="4"/>
  <c r="I80" i="4"/>
  <c r="H76" i="4"/>
  <c r="I76" i="4"/>
  <c r="H72" i="4"/>
  <c r="I72" i="4"/>
  <c r="I64" i="4"/>
  <c r="H60" i="4"/>
  <c r="I60" i="4"/>
  <c r="H56" i="4"/>
  <c r="I56" i="4"/>
  <c r="H53" i="4"/>
  <c r="I53" i="4"/>
  <c r="H49" i="4"/>
  <c r="I49" i="4"/>
  <c r="H44" i="4"/>
  <c r="I44" i="4"/>
  <c r="J37" i="4"/>
  <c r="H40" i="4"/>
  <c r="I40" i="4"/>
  <c r="H36" i="4"/>
  <c r="I36" i="4"/>
  <c r="E32" i="4"/>
  <c r="H32" i="4"/>
  <c r="I32" i="4"/>
  <c r="E28" i="4"/>
  <c r="F28" i="4"/>
  <c r="I28" i="4"/>
  <c r="I25" i="4"/>
  <c r="J93" i="4"/>
  <c r="J92" i="4"/>
  <c r="J91" i="4"/>
  <c r="J90" i="4"/>
  <c r="J89" i="4"/>
  <c r="J88" i="4"/>
  <c r="P101" i="3"/>
  <c r="P98" i="3"/>
  <c r="O63" i="3"/>
  <c r="O87" i="3"/>
  <c r="O83" i="3"/>
  <c r="O79" i="3"/>
  <c r="O75" i="3"/>
  <c r="O71" i="3"/>
  <c r="O67" i="3"/>
  <c r="O57" i="3"/>
  <c r="O53" i="3"/>
  <c r="O49" i="3"/>
  <c r="O44" i="3"/>
  <c r="O40" i="3"/>
  <c r="O36" i="3"/>
  <c r="O32" i="3"/>
  <c r="O28" i="3"/>
  <c r="O25" i="3"/>
  <c r="O20" i="3"/>
  <c r="O15" i="3"/>
  <c r="O11" i="3"/>
  <c r="O7" i="3"/>
  <c r="O3" i="3"/>
  <c r="N98" i="3"/>
  <c r="O91" i="3"/>
  <c r="O92" i="3"/>
  <c r="O93" i="3"/>
  <c r="O94" i="3"/>
  <c r="O95" i="3"/>
  <c r="O96" i="3"/>
  <c r="M98" i="3"/>
  <c r="K98" i="3"/>
  <c r="D98" i="3"/>
  <c r="F98" i="3"/>
  <c r="D103" i="3"/>
  <c r="D105" i="3" s="1"/>
  <c r="F98" i="1"/>
  <c r="N98" i="1"/>
  <c r="K98" i="1"/>
  <c r="D98" i="1"/>
  <c r="I100" i="2"/>
  <c r="H100" i="2"/>
  <c r="G100" i="2"/>
  <c r="Q98" i="2"/>
  <c r="D104" i="2" s="1"/>
  <c r="D106" i="2" s="1"/>
  <c r="N98" i="2"/>
  <c r="K98" i="2"/>
  <c r="F98" i="2"/>
  <c r="D98" i="2"/>
  <c r="L98" i="2" s="1"/>
  <c r="P98" i="2" s="1"/>
  <c r="L90" i="2"/>
  <c r="P90" i="2" s="1"/>
  <c r="T87" i="2"/>
  <c r="T86" i="2"/>
  <c r="R86" i="2"/>
  <c r="P86" i="2"/>
  <c r="T82" i="2"/>
  <c r="P82" i="2"/>
  <c r="R82" i="2" s="1"/>
  <c r="T78" i="2"/>
  <c r="R78" i="2"/>
  <c r="P78" i="2"/>
  <c r="T74" i="2"/>
  <c r="P74" i="2"/>
  <c r="R74" i="2" s="1"/>
  <c r="T70" i="2"/>
  <c r="R70" i="2"/>
  <c r="P70" i="2"/>
  <c r="T66" i="2"/>
  <c r="P66" i="2"/>
  <c r="R66" i="2" s="1"/>
  <c r="T62" i="2"/>
  <c r="R62" i="2"/>
  <c r="P62" i="2"/>
  <c r="T56" i="2"/>
  <c r="P56" i="2"/>
  <c r="R56" i="2" s="1"/>
  <c r="T52" i="2"/>
  <c r="R52" i="2"/>
  <c r="P52" i="2"/>
  <c r="T48" i="2"/>
  <c r="P48" i="2"/>
  <c r="R48" i="2" s="1"/>
  <c r="T43" i="2"/>
  <c r="R43" i="2"/>
  <c r="P43" i="2"/>
  <c r="T39" i="2"/>
  <c r="P39" i="2"/>
  <c r="R39" i="2" s="1"/>
  <c r="T35" i="2"/>
  <c r="R35" i="2"/>
  <c r="P35" i="2"/>
  <c r="T31" i="2"/>
  <c r="P31" i="2"/>
  <c r="R31" i="2" s="1"/>
  <c r="T27" i="2"/>
  <c r="R27" i="2"/>
  <c r="P27" i="2"/>
  <c r="T24" i="2"/>
  <c r="P24" i="2"/>
  <c r="R24" i="2" s="1"/>
  <c r="T19" i="2"/>
  <c r="R19" i="2"/>
  <c r="P19" i="2"/>
  <c r="T14" i="2"/>
  <c r="P14" i="2"/>
  <c r="R14" i="2" s="1"/>
  <c r="T10" i="2"/>
  <c r="R10" i="2"/>
  <c r="P10" i="2"/>
  <c r="T6" i="2"/>
  <c r="P6" i="2"/>
  <c r="R6" i="2" s="1"/>
  <c r="Q98" i="1"/>
  <c r="D103" i="1" s="1"/>
  <c r="D105" i="1" s="1"/>
  <c r="L90" i="1"/>
  <c r="P90" i="1" s="1"/>
  <c r="T87" i="1"/>
  <c r="T86" i="1"/>
  <c r="P86" i="1"/>
  <c r="R86" i="1" s="1"/>
  <c r="T82" i="1"/>
  <c r="P82" i="1"/>
  <c r="R82" i="1" s="1"/>
  <c r="T78" i="1"/>
  <c r="R78" i="1"/>
  <c r="P78" i="1"/>
  <c r="T74" i="1"/>
  <c r="P74" i="1"/>
  <c r="R74" i="1" s="1"/>
  <c r="T70" i="1"/>
  <c r="P70" i="1"/>
  <c r="R70" i="1" s="1"/>
  <c r="T66" i="1"/>
  <c r="P66" i="1"/>
  <c r="R66" i="1" s="1"/>
  <c r="T62" i="1"/>
  <c r="P62" i="1"/>
  <c r="R62" i="1" s="1"/>
  <c r="T56" i="1"/>
  <c r="P56" i="1"/>
  <c r="R56" i="1" s="1"/>
  <c r="T52" i="1"/>
  <c r="P52" i="1"/>
  <c r="R52" i="1" s="1"/>
  <c r="T48" i="1"/>
  <c r="P48" i="1"/>
  <c r="R48" i="1" s="1"/>
  <c r="T43" i="1"/>
  <c r="R43" i="1"/>
  <c r="P43" i="1"/>
  <c r="T39" i="1"/>
  <c r="P39" i="1"/>
  <c r="R39" i="1" s="1"/>
  <c r="T35" i="1"/>
  <c r="P35" i="1"/>
  <c r="R35" i="1" s="1"/>
  <c r="T31" i="1"/>
  <c r="P31" i="1"/>
  <c r="R31" i="1" s="1"/>
  <c r="T27" i="1"/>
  <c r="P27" i="1"/>
  <c r="R27" i="1" s="1"/>
  <c r="T24" i="1"/>
  <c r="P24" i="1"/>
  <c r="R24" i="1" s="1"/>
  <c r="T19" i="1"/>
  <c r="P19" i="1"/>
  <c r="R19" i="1" s="1"/>
  <c r="T14" i="1"/>
  <c r="P14" i="1"/>
  <c r="R14" i="1" s="1"/>
  <c r="T10" i="1"/>
  <c r="P10" i="1"/>
  <c r="R10" i="1" s="1"/>
  <c r="T6" i="1"/>
  <c r="P6" i="1"/>
  <c r="R6" i="1" s="1"/>
  <c r="J12" i="4" l="1"/>
  <c r="J4" i="4"/>
  <c r="J95" i="4" s="1"/>
  <c r="J98" i="4" s="1"/>
  <c r="K98" i="4"/>
  <c r="O98" i="3"/>
  <c r="O101" i="3" s="1"/>
  <c r="L98" i="1"/>
  <c r="P98" i="1" s="1"/>
  <c r="Q99" i="2"/>
  <c r="T88" i="2" s="1"/>
  <c r="T88" i="1"/>
</calcChain>
</file>

<file path=xl/sharedStrings.xml><?xml version="1.0" encoding="utf-8"?>
<sst xmlns="http://schemas.openxmlformats.org/spreadsheetml/2006/main" count="949" uniqueCount="146">
  <si>
    <t>No.</t>
  </si>
  <si>
    <t>学区</t>
    <rPh sb="0" eb="2">
      <t>ガック</t>
    </rPh>
    <phoneticPr fontId="4"/>
  </si>
  <si>
    <t>学校</t>
    <rPh sb="0" eb="2">
      <t>ガッコウ</t>
    </rPh>
    <phoneticPr fontId="4"/>
  </si>
  <si>
    <t>中学校生徒数</t>
    <rPh sb="0" eb="3">
      <t>チュウガッコウ</t>
    </rPh>
    <rPh sb="3" eb="6">
      <t>セイトスウ</t>
    </rPh>
    <phoneticPr fontId="4"/>
  </si>
  <si>
    <t>小学校家庭数</t>
    <rPh sb="0" eb="3">
      <t>ショウガッコウ</t>
    </rPh>
    <rPh sb="3" eb="5">
      <t>カテイ</t>
    </rPh>
    <rPh sb="5" eb="6">
      <t>スウ</t>
    </rPh>
    <phoneticPr fontId="4"/>
  </si>
  <si>
    <t>職員数</t>
    <rPh sb="0" eb="2">
      <t>ショクイン</t>
    </rPh>
    <rPh sb="2" eb="3">
      <t>カズ</t>
    </rPh>
    <phoneticPr fontId="4"/>
  </si>
  <si>
    <t>小　　計</t>
    <rPh sb="0" eb="1">
      <t>ショウ</t>
    </rPh>
    <rPh sb="3" eb="4">
      <t>ケイ</t>
    </rPh>
    <phoneticPr fontId="4"/>
  </si>
  <si>
    <t>地域配布数</t>
    <rPh sb="0" eb="2">
      <t>チイキ</t>
    </rPh>
    <rPh sb="2" eb="4">
      <t>ハイフ</t>
    </rPh>
    <rPh sb="4" eb="5">
      <t>スウ</t>
    </rPh>
    <phoneticPr fontId="4"/>
  </si>
  <si>
    <t>相談員</t>
    <rPh sb="0" eb="3">
      <t>ソウダンイン</t>
    </rPh>
    <phoneticPr fontId="3"/>
  </si>
  <si>
    <t>合　　計</t>
    <rPh sb="0" eb="1">
      <t>ゴウ</t>
    </rPh>
    <rPh sb="3" eb="4">
      <t>ケイ</t>
    </rPh>
    <phoneticPr fontId="4"/>
  </si>
  <si>
    <t>配布数
(予備含)</t>
    <rPh sb="0" eb="2">
      <t>ハイフ</t>
    </rPh>
    <rPh sb="2" eb="3">
      <t>スウ</t>
    </rPh>
    <rPh sb="5" eb="7">
      <t>ヨビ</t>
    </rPh>
    <rPh sb="7" eb="8">
      <t>フクミ</t>
    </rPh>
    <phoneticPr fontId="4"/>
  </si>
  <si>
    <t>予備</t>
    <rPh sb="0" eb="2">
      <t>ヨビ</t>
    </rPh>
    <phoneticPr fontId="3"/>
  </si>
  <si>
    <t>昨年度</t>
    <rPh sb="0" eb="2">
      <t>サクネン</t>
    </rPh>
    <rPh sb="2" eb="3">
      <t>ド</t>
    </rPh>
    <phoneticPr fontId="3"/>
  </si>
  <si>
    <t>差異</t>
    <rPh sb="0" eb="2">
      <t>サイ</t>
    </rPh>
    <phoneticPr fontId="3"/>
  </si>
  <si>
    <t>柏　　中</t>
    <rPh sb="0" eb="1">
      <t>カシワ</t>
    </rPh>
    <rPh sb="3" eb="4">
      <t>チュウ</t>
    </rPh>
    <phoneticPr fontId="4"/>
  </si>
  <si>
    <t>柏中</t>
    <rPh sb="0" eb="1">
      <t>カシワ</t>
    </rPh>
    <rPh sb="1" eb="2">
      <t>チュウ</t>
    </rPh>
    <phoneticPr fontId="4"/>
  </si>
  <si>
    <t>旭町近隣</t>
    <rPh sb="0" eb="1">
      <t>アサヒ</t>
    </rPh>
    <rPh sb="1" eb="2">
      <t>チョウ</t>
    </rPh>
    <rPh sb="2" eb="4">
      <t>キンリン</t>
    </rPh>
    <phoneticPr fontId="4"/>
  </si>
  <si>
    <t>一小</t>
    <rPh sb="0" eb="1">
      <t>１</t>
    </rPh>
    <rPh sb="1" eb="2">
      <t>ショウ</t>
    </rPh>
    <phoneticPr fontId="4"/>
  </si>
  <si>
    <t>中央公民館</t>
    <rPh sb="0" eb="2">
      <t>チュウオウ</t>
    </rPh>
    <rPh sb="2" eb="5">
      <t>コウミンカン</t>
    </rPh>
    <phoneticPr fontId="4"/>
  </si>
  <si>
    <t>旭東小</t>
    <rPh sb="0" eb="1">
      <t>アサヒ</t>
    </rPh>
    <rPh sb="1" eb="2">
      <t>ヒガシ</t>
    </rPh>
    <rPh sb="2" eb="3">
      <t>ショウ</t>
    </rPh>
    <phoneticPr fontId="4"/>
  </si>
  <si>
    <t>-</t>
  </si>
  <si>
    <t>柏二中</t>
    <rPh sb="0" eb="1">
      <t>カシワ</t>
    </rPh>
    <rPh sb="1" eb="2">
      <t>ニ</t>
    </rPh>
    <rPh sb="2" eb="3">
      <t>チュウ</t>
    </rPh>
    <phoneticPr fontId="4"/>
  </si>
  <si>
    <t>二中</t>
    <rPh sb="0" eb="1">
      <t>２</t>
    </rPh>
    <rPh sb="1" eb="2">
      <t>チュウ</t>
    </rPh>
    <phoneticPr fontId="4"/>
  </si>
  <si>
    <t>アミュゼ柏</t>
  </si>
  <si>
    <t>五小</t>
    <rPh sb="0" eb="1">
      <t>５</t>
    </rPh>
    <rPh sb="1" eb="2">
      <t>ショウ</t>
    </rPh>
    <phoneticPr fontId="4"/>
  </si>
  <si>
    <t>富里近隣</t>
    <rPh sb="0" eb="2">
      <t>トミサト</t>
    </rPh>
    <rPh sb="2" eb="4">
      <t>キンリン</t>
    </rPh>
    <phoneticPr fontId="4"/>
  </si>
  <si>
    <t>三小</t>
    <rPh sb="0" eb="1">
      <t>３</t>
    </rPh>
    <rPh sb="1" eb="2">
      <t>ショウ</t>
    </rPh>
    <phoneticPr fontId="4"/>
  </si>
  <si>
    <t>土　　中</t>
    <rPh sb="0" eb="1">
      <t>ツチ</t>
    </rPh>
    <rPh sb="3" eb="4">
      <t>チュウ</t>
    </rPh>
    <phoneticPr fontId="4"/>
  </si>
  <si>
    <t>土中</t>
    <rPh sb="0" eb="1">
      <t>ツチ</t>
    </rPh>
    <rPh sb="1" eb="2">
      <t>チュウ</t>
    </rPh>
    <phoneticPr fontId="4"/>
  </si>
  <si>
    <t>増尾近隣</t>
    <rPh sb="0" eb="2">
      <t>マスオ</t>
    </rPh>
    <rPh sb="2" eb="4">
      <t>キンリン</t>
    </rPh>
    <phoneticPr fontId="4"/>
  </si>
  <si>
    <t>土小</t>
    <rPh sb="0" eb="1">
      <t>ツチ</t>
    </rPh>
    <rPh sb="1" eb="2">
      <t>ショウ</t>
    </rPh>
    <phoneticPr fontId="4"/>
  </si>
  <si>
    <t>増尾西小</t>
    <rPh sb="0" eb="2">
      <t>マスオ</t>
    </rPh>
    <rPh sb="2" eb="3">
      <t>ニシ</t>
    </rPh>
    <rPh sb="3" eb="4">
      <t>ショウ</t>
    </rPh>
    <phoneticPr fontId="4"/>
  </si>
  <si>
    <t>富勢中</t>
    <rPh sb="1" eb="2">
      <t>セイ</t>
    </rPh>
    <phoneticPr fontId="4"/>
  </si>
  <si>
    <t>富勢中</t>
    <rPh sb="0" eb="1">
      <t>トミ</t>
    </rPh>
    <rPh sb="1" eb="2">
      <t>セイ</t>
    </rPh>
    <rPh sb="2" eb="3">
      <t>チュウ</t>
    </rPh>
    <phoneticPr fontId="4"/>
  </si>
  <si>
    <t>布施近隣</t>
    <rPh sb="0" eb="2">
      <t>フセ</t>
    </rPh>
    <rPh sb="2" eb="4">
      <t>キンリン</t>
    </rPh>
    <phoneticPr fontId="4"/>
  </si>
  <si>
    <t>富勢小</t>
    <rPh sb="0" eb="1">
      <t>トミ</t>
    </rPh>
    <rPh sb="1" eb="2">
      <t>セイ</t>
    </rPh>
    <rPh sb="2" eb="3">
      <t>ショウ</t>
    </rPh>
    <phoneticPr fontId="4"/>
  </si>
  <si>
    <t>根戸近隣</t>
    <rPh sb="0" eb="2">
      <t>ネド</t>
    </rPh>
    <rPh sb="2" eb="4">
      <t>キンリン</t>
    </rPh>
    <phoneticPr fontId="4"/>
  </si>
  <si>
    <t>富勢東小</t>
    <rPh sb="0" eb="1">
      <t>トミ</t>
    </rPh>
    <rPh sb="1" eb="2">
      <t>セイ</t>
    </rPh>
    <rPh sb="2" eb="3">
      <t>ヒガシ</t>
    </rPh>
    <rPh sb="3" eb="4">
      <t>ショウ</t>
    </rPh>
    <phoneticPr fontId="4"/>
  </si>
  <si>
    <t>富勢西小</t>
    <rPh sb="0" eb="1">
      <t>トミ</t>
    </rPh>
    <rPh sb="1" eb="2">
      <t>セイ</t>
    </rPh>
    <rPh sb="2" eb="3">
      <t>ニシ</t>
    </rPh>
    <rPh sb="3" eb="4">
      <t>ショウ</t>
    </rPh>
    <phoneticPr fontId="4"/>
  </si>
  <si>
    <t>田中中</t>
    <rPh sb="0" eb="2">
      <t>タナカ</t>
    </rPh>
    <rPh sb="2" eb="3">
      <t>チュウ</t>
    </rPh>
    <phoneticPr fontId="4"/>
  </si>
  <si>
    <t>田中近隣</t>
    <rPh sb="0" eb="2">
      <t>タナカ</t>
    </rPh>
    <rPh sb="2" eb="4">
      <t>キンリン</t>
    </rPh>
    <phoneticPr fontId="4"/>
  </si>
  <si>
    <t>田中小</t>
    <rPh sb="0" eb="2">
      <t>タナカ</t>
    </rPh>
    <rPh sb="2" eb="3">
      <t>ショウ</t>
    </rPh>
    <phoneticPr fontId="4"/>
  </si>
  <si>
    <t>北部近隣</t>
    <rPh sb="0" eb="2">
      <t>ホクブ</t>
    </rPh>
    <rPh sb="2" eb="4">
      <t>キンリン</t>
    </rPh>
    <phoneticPr fontId="4"/>
  </si>
  <si>
    <t>田中北小</t>
    <rPh sb="0" eb="2">
      <t>タナカ</t>
    </rPh>
    <rPh sb="2" eb="3">
      <t>キタ</t>
    </rPh>
    <rPh sb="3" eb="4">
      <t>ショウ</t>
    </rPh>
    <phoneticPr fontId="4"/>
  </si>
  <si>
    <t>柏ビレッジ近隣</t>
    <rPh sb="0" eb="1">
      <t>カシワ</t>
    </rPh>
    <rPh sb="5" eb="7">
      <t>キンリン</t>
    </rPh>
    <phoneticPr fontId="4"/>
  </si>
  <si>
    <t>花野井小</t>
    <rPh sb="0" eb="2">
      <t>ハナノ</t>
    </rPh>
    <rPh sb="2" eb="3">
      <t>イ</t>
    </rPh>
    <rPh sb="3" eb="4">
      <t>ショウ</t>
    </rPh>
    <phoneticPr fontId="4"/>
  </si>
  <si>
    <t>青少年センター</t>
    <rPh sb="0" eb="3">
      <t>セイショウネン</t>
    </rPh>
    <phoneticPr fontId="4"/>
  </si>
  <si>
    <t>光ヶ丘中</t>
    <rPh sb="0" eb="3">
      <t>ヒカリガオカ</t>
    </rPh>
    <rPh sb="3" eb="4">
      <t>チュウ</t>
    </rPh>
    <phoneticPr fontId="4"/>
  </si>
  <si>
    <t>光ヶ丘近隣</t>
    <rPh sb="0" eb="3">
      <t>ヒカリガオカ</t>
    </rPh>
    <rPh sb="3" eb="5">
      <t>キンリン</t>
    </rPh>
    <phoneticPr fontId="4"/>
  </si>
  <si>
    <t>光ヶ丘小</t>
    <rPh sb="0" eb="3">
      <t>ヒカリガオカ</t>
    </rPh>
    <rPh sb="3" eb="4">
      <t>ショウ</t>
    </rPh>
    <phoneticPr fontId="4"/>
  </si>
  <si>
    <t>柏三中</t>
    <rPh sb="0" eb="1">
      <t>カシワ</t>
    </rPh>
    <rPh sb="1" eb="2">
      <t>サン</t>
    </rPh>
    <rPh sb="2" eb="3">
      <t>チュウ</t>
    </rPh>
    <phoneticPr fontId="4"/>
  </si>
  <si>
    <t>三中</t>
    <rPh sb="0" eb="1">
      <t>３</t>
    </rPh>
    <rPh sb="1" eb="2">
      <t>ナカ</t>
    </rPh>
    <phoneticPr fontId="4"/>
  </si>
  <si>
    <t>豊四季台近隣</t>
    <rPh sb="0" eb="4">
      <t>トヨシキダイ</t>
    </rPh>
    <rPh sb="4" eb="6">
      <t>キンリン</t>
    </rPh>
    <phoneticPr fontId="4"/>
  </si>
  <si>
    <t>六小</t>
    <rPh sb="0" eb="1">
      <t>６</t>
    </rPh>
    <rPh sb="1" eb="2">
      <t>ショウ</t>
    </rPh>
    <phoneticPr fontId="4"/>
  </si>
  <si>
    <t>豊四季体育館</t>
    <rPh sb="0" eb="3">
      <t>トヨシキ</t>
    </rPh>
    <rPh sb="3" eb="5">
      <t>タイイク</t>
    </rPh>
    <rPh sb="5" eb="6">
      <t>カン</t>
    </rPh>
    <phoneticPr fontId="4"/>
  </si>
  <si>
    <t>七小</t>
    <rPh sb="0" eb="1">
      <t>７</t>
    </rPh>
    <rPh sb="1" eb="2">
      <t>ショウ</t>
    </rPh>
    <phoneticPr fontId="4"/>
  </si>
  <si>
    <t>柏四中</t>
    <rPh sb="0" eb="1">
      <t>カシワ</t>
    </rPh>
    <rPh sb="1" eb="2">
      <t>ヨン</t>
    </rPh>
    <rPh sb="2" eb="3">
      <t>チュウ</t>
    </rPh>
    <phoneticPr fontId="4"/>
  </si>
  <si>
    <t>四中</t>
    <rPh sb="0" eb="1">
      <t>ヨン</t>
    </rPh>
    <rPh sb="1" eb="2">
      <t>チュウ</t>
    </rPh>
    <phoneticPr fontId="4"/>
  </si>
  <si>
    <t>永楽台近隣</t>
    <rPh sb="0" eb="3">
      <t>エイラクダイ</t>
    </rPh>
    <rPh sb="3" eb="5">
      <t>キンリン</t>
    </rPh>
    <phoneticPr fontId="4"/>
  </si>
  <si>
    <t>八小</t>
    <rPh sb="0" eb="1">
      <t>8</t>
    </rPh>
    <rPh sb="1" eb="2">
      <t>ショウ</t>
    </rPh>
    <phoneticPr fontId="4"/>
  </si>
  <si>
    <t>新田原近隣</t>
    <rPh sb="0" eb="2">
      <t>シンデン</t>
    </rPh>
    <rPh sb="2" eb="3">
      <t>ハラ</t>
    </rPh>
    <rPh sb="3" eb="5">
      <t>キンリン</t>
    </rPh>
    <phoneticPr fontId="4"/>
  </si>
  <si>
    <t>名戸ヶ谷</t>
    <rPh sb="0" eb="4">
      <t>ナドガヤ</t>
    </rPh>
    <phoneticPr fontId="4"/>
  </si>
  <si>
    <t>南部中</t>
    <rPh sb="0" eb="1">
      <t>ナン</t>
    </rPh>
    <rPh sb="1" eb="2">
      <t>ブ</t>
    </rPh>
    <rPh sb="2" eb="3">
      <t>ナカ</t>
    </rPh>
    <phoneticPr fontId="4"/>
  </si>
  <si>
    <t>南部中</t>
    <rPh sb="0" eb="3">
      <t>ナンブチュウ</t>
    </rPh>
    <phoneticPr fontId="4"/>
  </si>
  <si>
    <t>南部近隣</t>
    <rPh sb="0" eb="2">
      <t>ナンブ</t>
    </rPh>
    <rPh sb="2" eb="4">
      <t>キンリン</t>
    </rPh>
    <phoneticPr fontId="4"/>
  </si>
  <si>
    <t>土南部小</t>
    <rPh sb="0" eb="1">
      <t>ツチ</t>
    </rPh>
    <rPh sb="1" eb="3">
      <t>ナンブ</t>
    </rPh>
    <rPh sb="3" eb="4">
      <t>ショウ</t>
    </rPh>
    <phoneticPr fontId="4"/>
  </si>
  <si>
    <t>逆井小</t>
    <rPh sb="0" eb="2">
      <t>サカサイ</t>
    </rPh>
    <rPh sb="2" eb="3">
      <t>ショウ</t>
    </rPh>
    <phoneticPr fontId="4"/>
  </si>
  <si>
    <t>柏五中</t>
    <rPh sb="0" eb="1">
      <t>カシワ</t>
    </rPh>
    <rPh sb="1" eb="2">
      <t>５</t>
    </rPh>
    <rPh sb="2" eb="3">
      <t>ナカ</t>
    </rPh>
    <phoneticPr fontId="4"/>
  </si>
  <si>
    <t>五中</t>
    <rPh sb="0" eb="1">
      <t>5</t>
    </rPh>
    <rPh sb="1" eb="2">
      <t>ナカ</t>
    </rPh>
    <phoneticPr fontId="4"/>
  </si>
  <si>
    <t>高田近隣</t>
    <rPh sb="0" eb="2">
      <t>タカタ</t>
    </rPh>
    <rPh sb="2" eb="4">
      <t>キンリン</t>
    </rPh>
    <phoneticPr fontId="4"/>
  </si>
  <si>
    <t>四小</t>
    <rPh sb="0" eb="1">
      <t>シ</t>
    </rPh>
    <rPh sb="1" eb="2">
      <t>ショウ</t>
    </rPh>
    <phoneticPr fontId="4"/>
  </si>
  <si>
    <t>高田小</t>
    <rPh sb="0" eb="2">
      <t>タカタ</t>
    </rPh>
    <rPh sb="2" eb="3">
      <t>ショウ</t>
    </rPh>
    <phoneticPr fontId="4"/>
  </si>
  <si>
    <t>酒井根中</t>
  </si>
  <si>
    <t>酒井根中</t>
    <rPh sb="0" eb="3">
      <t>サカイネ</t>
    </rPh>
    <rPh sb="3" eb="4">
      <t>チュウ</t>
    </rPh>
    <phoneticPr fontId="4"/>
  </si>
  <si>
    <t>酒井根近隣</t>
    <rPh sb="0" eb="3">
      <t>サカイネ</t>
    </rPh>
    <rPh sb="3" eb="5">
      <t>キンリン</t>
    </rPh>
    <phoneticPr fontId="4"/>
  </si>
  <si>
    <t>酒井根小</t>
    <rPh sb="0" eb="2">
      <t>サカイ</t>
    </rPh>
    <rPh sb="2" eb="3">
      <t>ネ</t>
    </rPh>
    <rPh sb="3" eb="4">
      <t>ショウ</t>
    </rPh>
    <phoneticPr fontId="4"/>
  </si>
  <si>
    <t>酒井根西</t>
    <rPh sb="0" eb="3">
      <t>サカイネ</t>
    </rPh>
    <rPh sb="3" eb="4">
      <t>ニシ</t>
    </rPh>
    <phoneticPr fontId="4"/>
  </si>
  <si>
    <t>酒井根東</t>
    <rPh sb="0" eb="3">
      <t>サカイネ</t>
    </rPh>
    <rPh sb="3" eb="4">
      <t>ヒガシ</t>
    </rPh>
    <phoneticPr fontId="4"/>
  </si>
  <si>
    <t>西原中</t>
    <rPh sb="0" eb="2">
      <t>ニシハラ</t>
    </rPh>
    <rPh sb="2" eb="3">
      <t>チュウ</t>
    </rPh>
    <phoneticPr fontId="4"/>
  </si>
  <si>
    <t>西原近隣</t>
    <rPh sb="0" eb="2">
      <t>ニシハラ</t>
    </rPh>
    <rPh sb="2" eb="4">
      <t>キンリン</t>
    </rPh>
    <phoneticPr fontId="4"/>
  </si>
  <si>
    <t>西原小</t>
    <rPh sb="0" eb="2">
      <t>ニシハラ</t>
    </rPh>
    <rPh sb="2" eb="3">
      <t>ショウ</t>
    </rPh>
    <phoneticPr fontId="4"/>
  </si>
  <si>
    <t>県民プラザ</t>
    <rPh sb="0" eb="2">
      <t>ケンミン</t>
    </rPh>
    <phoneticPr fontId="4"/>
  </si>
  <si>
    <t>十余二小</t>
    <rPh sb="0" eb="3">
      <t>トヨフタ</t>
    </rPh>
    <rPh sb="3" eb="4">
      <t>ショウ</t>
    </rPh>
    <phoneticPr fontId="4"/>
  </si>
  <si>
    <t>逆井中</t>
    <rPh sb="0" eb="2">
      <t>サカサイ</t>
    </rPh>
    <rPh sb="2" eb="3">
      <t>チュウ</t>
    </rPh>
    <phoneticPr fontId="4"/>
  </si>
  <si>
    <t>藤心近隣</t>
    <rPh sb="0" eb="2">
      <t>フジゴコロ</t>
    </rPh>
    <rPh sb="2" eb="4">
      <t>キンリン</t>
    </rPh>
    <phoneticPr fontId="4"/>
  </si>
  <si>
    <t>藤心小</t>
    <rPh sb="0" eb="2">
      <t>フジゴコロ</t>
    </rPh>
    <rPh sb="2" eb="3">
      <t>ショウ</t>
    </rPh>
    <phoneticPr fontId="4"/>
  </si>
  <si>
    <t>松葉中</t>
    <rPh sb="0" eb="2">
      <t>マツバ</t>
    </rPh>
    <rPh sb="2" eb="3">
      <t>チュウ</t>
    </rPh>
    <phoneticPr fontId="4"/>
  </si>
  <si>
    <t>松葉近隣</t>
    <rPh sb="0" eb="2">
      <t>マツバ</t>
    </rPh>
    <rPh sb="2" eb="4">
      <t>キンリン</t>
    </rPh>
    <phoneticPr fontId="4"/>
  </si>
  <si>
    <t>松葉一小</t>
    <rPh sb="0" eb="2">
      <t>マツバ</t>
    </rPh>
    <rPh sb="2" eb="3">
      <t>1</t>
    </rPh>
    <rPh sb="3" eb="4">
      <t>ショウ</t>
    </rPh>
    <phoneticPr fontId="4"/>
  </si>
  <si>
    <t>松葉二小</t>
    <rPh sb="0" eb="2">
      <t>マツバ</t>
    </rPh>
    <rPh sb="2" eb="3">
      <t>2</t>
    </rPh>
    <rPh sb="3" eb="4">
      <t>ショウ</t>
    </rPh>
    <phoneticPr fontId="4"/>
  </si>
  <si>
    <t>+100</t>
    <phoneticPr fontId="3"/>
  </si>
  <si>
    <t>中原中</t>
    <rPh sb="0" eb="2">
      <t>ナカハラ</t>
    </rPh>
    <rPh sb="2" eb="3">
      <t>チュウ</t>
    </rPh>
    <phoneticPr fontId="4"/>
  </si>
  <si>
    <t>中原小</t>
    <rPh sb="0" eb="2">
      <t>ナカハラ</t>
    </rPh>
    <rPh sb="2" eb="3">
      <t>ショウ</t>
    </rPh>
    <phoneticPr fontId="4"/>
  </si>
  <si>
    <t>豊小</t>
    <rPh sb="0" eb="1">
      <t>ユタ</t>
    </rPh>
    <rPh sb="1" eb="2">
      <t>ショウ</t>
    </rPh>
    <phoneticPr fontId="4"/>
  </si>
  <si>
    <t>豊四季中</t>
    <rPh sb="0" eb="3">
      <t>トヨシキ</t>
    </rPh>
    <rPh sb="3" eb="4">
      <t>チュウ</t>
    </rPh>
    <phoneticPr fontId="4"/>
  </si>
  <si>
    <t>新富近隣</t>
    <rPh sb="0" eb="2">
      <t>シントミ</t>
    </rPh>
    <rPh sb="2" eb="4">
      <t>キンリン</t>
    </rPh>
    <phoneticPr fontId="4"/>
  </si>
  <si>
    <t>二小</t>
    <rPh sb="0" eb="1">
      <t>２</t>
    </rPh>
    <rPh sb="1" eb="2">
      <t>ショウ</t>
    </rPh>
    <phoneticPr fontId="4"/>
  </si>
  <si>
    <t>旭小</t>
    <rPh sb="0" eb="1">
      <t>アサヒ</t>
    </rPh>
    <rPh sb="1" eb="2">
      <t>ショウ</t>
    </rPh>
    <phoneticPr fontId="4"/>
  </si>
  <si>
    <t>風早中</t>
    <rPh sb="0" eb="2">
      <t>カザハヤ</t>
    </rPh>
    <rPh sb="2" eb="3">
      <t>チュウ</t>
    </rPh>
    <phoneticPr fontId="4"/>
  </si>
  <si>
    <t>近隣</t>
    <rPh sb="0" eb="2">
      <t>キンリン</t>
    </rPh>
    <phoneticPr fontId="4"/>
  </si>
  <si>
    <t>風南小</t>
    <rPh sb="0" eb="1">
      <t>カゼ</t>
    </rPh>
    <rPh sb="1" eb="2">
      <t>ミナミ</t>
    </rPh>
    <rPh sb="2" eb="3">
      <t>ショウ</t>
    </rPh>
    <phoneticPr fontId="4"/>
  </si>
  <si>
    <t>大津二小</t>
    <rPh sb="0" eb="2">
      <t>オオツ</t>
    </rPh>
    <rPh sb="2" eb="3">
      <t>ニ</t>
    </rPh>
    <rPh sb="3" eb="4">
      <t>ショウ</t>
    </rPh>
    <phoneticPr fontId="4"/>
  </si>
  <si>
    <t>手賀中</t>
    <rPh sb="0" eb="1">
      <t>テ</t>
    </rPh>
    <rPh sb="1" eb="2">
      <t>ガ</t>
    </rPh>
    <rPh sb="2" eb="3">
      <t>チュウ</t>
    </rPh>
    <phoneticPr fontId="4"/>
  </si>
  <si>
    <t>手賀西小</t>
    <rPh sb="0" eb="2">
      <t>テガ</t>
    </rPh>
    <rPh sb="2" eb="3">
      <t>ニシ</t>
    </rPh>
    <rPh sb="3" eb="4">
      <t>ショウ</t>
    </rPh>
    <phoneticPr fontId="4"/>
  </si>
  <si>
    <t>手賀東小</t>
    <rPh sb="0" eb="2">
      <t>テガ</t>
    </rPh>
    <rPh sb="2" eb="3">
      <t>ヒガシ</t>
    </rPh>
    <rPh sb="3" eb="4">
      <t>ショウ</t>
    </rPh>
    <phoneticPr fontId="4"/>
  </si>
  <si>
    <t>大津中</t>
    <rPh sb="0" eb="2">
      <t>オオツ</t>
    </rPh>
    <rPh sb="2" eb="3">
      <t>チュウ</t>
    </rPh>
    <phoneticPr fontId="4"/>
  </si>
  <si>
    <t>大津一小</t>
    <rPh sb="0" eb="2">
      <t>オオツ</t>
    </rPh>
    <rPh sb="2" eb="3">
      <t>１</t>
    </rPh>
    <rPh sb="3" eb="4">
      <t>ショウ</t>
    </rPh>
    <phoneticPr fontId="4"/>
  </si>
  <si>
    <t>風北小</t>
    <rPh sb="0" eb="1">
      <t>カゼ</t>
    </rPh>
    <rPh sb="1" eb="2">
      <t>キタ</t>
    </rPh>
    <rPh sb="2" eb="3">
      <t>ショウ</t>
    </rPh>
    <phoneticPr fontId="4"/>
  </si>
  <si>
    <t>高柳中</t>
    <rPh sb="0" eb="2">
      <t>タカヤナギ</t>
    </rPh>
    <rPh sb="2" eb="3">
      <t>ジュウ</t>
    </rPh>
    <phoneticPr fontId="4"/>
  </si>
  <si>
    <t>高柳中</t>
    <rPh sb="0" eb="2">
      <t>タカヤナギ</t>
    </rPh>
    <rPh sb="2" eb="3">
      <t>チュウ</t>
    </rPh>
    <phoneticPr fontId="4"/>
  </si>
  <si>
    <t>高柳近隣</t>
    <rPh sb="0" eb="2">
      <t>タカヤナギ</t>
    </rPh>
    <rPh sb="2" eb="4">
      <t>キンリン</t>
    </rPh>
    <phoneticPr fontId="4"/>
  </si>
  <si>
    <t>高柳小</t>
    <rPh sb="0" eb="2">
      <t>タカヤナギ</t>
    </rPh>
    <rPh sb="2" eb="3">
      <t>ショウ</t>
    </rPh>
    <phoneticPr fontId="4"/>
  </si>
  <si>
    <t>高西小</t>
    <rPh sb="0" eb="1">
      <t>タカ</t>
    </rPh>
    <rPh sb="1" eb="2">
      <t>ニシ</t>
    </rPh>
    <rPh sb="2" eb="3">
      <t>ショウ</t>
    </rPh>
    <phoneticPr fontId="4"/>
  </si>
  <si>
    <t>柏の葉中</t>
    <rPh sb="0" eb="1">
      <t>カシワ</t>
    </rPh>
    <rPh sb="2" eb="3">
      <t>ハ</t>
    </rPh>
    <rPh sb="3" eb="4">
      <t>チュウ</t>
    </rPh>
    <phoneticPr fontId="4"/>
  </si>
  <si>
    <t>柏の葉中</t>
    <rPh sb="0" eb="1">
      <t>カシワ</t>
    </rPh>
    <rPh sb="2" eb="3">
      <t>ハ</t>
    </rPh>
    <rPh sb="3" eb="4">
      <t>チュウ</t>
    </rPh>
    <phoneticPr fontId="3"/>
  </si>
  <si>
    <t>柏の葉小</t>
    <rPh sb="0" eb="1">
      <t>カシワ</t>
    </rPh>
    <rPh sb="2" eb="3">
      <t>ハ</t>
    </rPh>
    <rPh sb="3" eb="4">
      <t>ショウ</t>
    </rPh>
    <phoneticPr fontId="3"/>
  </si>
  <si>
    <t>鎌ヶ谷市教育委員会社会教育課</t>
    <rPh sb="0" eb="4">
      <t>カマガヤシ</t>
    </rPh>
    <rPh sb="4" eb="6">
      <t>キョウイク</t>
    </rPh>
    <rPh sb="6" eb="9">
      <t>イインカイ</t>
    </rPh>
    <rPh sb="9" eb="11">
      <t>シャカイ</t>
    </rPh>
    <rPh sb="11" eb="13">
      <t>キョウイク</t>
    </rPh>
    <rPh sb="13" eb="14">
      <t>カ</t>
    </rPh>
    <phoneticPr fontId="3"/>
  </si>
  <si>
    <t>松戸市教育委員会こども会</t>
    <rPh sb="0" eb="3">
      <t>マツドシ</t>
    </rPh>
    <rPh sb="3" eb="8">
      <t>キョウイクイインカイ</t>
    </rPh>
    <rPh sb="11" eb="12">
      <t>カイ</t>
    </rPh>
    <phoneticPr fontId="3"/>
  </si>
  <si>
    <t>野田市教育委員会青少年課</t>
    <rPh sb="0" eb="3">
      <t>ノダシ</t>
    </rPh>
    <rPh sb="3" eb="8">
      <t>キョウイクイインカイ</t>
    </rPh>
    <rPh sb="8" eb="11">
      <t>セイショウネン</t>
    </rPh>
    <rPh sb="11" eb="12">
      <t>カ</t>
    </rPh>
    <phoneticPr fontId="3"/>
  </si>
  <si>
    <t>東葛飾県民センター県政情報課</t>
    <rPh sb="0" eb="1">
      <t>ヒガシ</t>
    </rPh>
    <rPh sb="1" eb="3">
      <t>カツシカ</t>
    </rPh>
    <rPh sb="3" eb="5">
      <t>ケンミン</t>
    </rPh>
    <rPh sb="9" eb="11">
      <t>ケンセイ</t>
    </rPh>
    <rPh sb="11" eb="13">
      <t>ジョウホウ</t>
    </rPh>
    <rPh sb="13" eb="14">
      <t>カ</t>
    </rPh>
    <phoneticPr fontId="3"/>
  </si>
  <si>
    <t>我孫子市教育委員会社会教育課</t>
    <rPh sb="0" eb="3">
      <t>アビコ</t>
    </rPh>
    <rPh sb="3" eb="4">
      <t>シ</t>
    </rPh>
    <rPh sb="4" eb="6">
      <t>キョウイク</t>
    </rPh>
    <rPh sb="6" eb="9">
      <t>イインカイ</t>
    </rPh>
    <rPh sb="9" eb="11">
      <t>シャカイ</t>
    </rPh>
    <rPh sb="11" eb="13">
      <t>キョウイク</t>
    </rPh>
    <rPh sb="13" eb="14">
      <t>カ</t>
    </rPh>
    <phoneticPr fontId="3"/>
  </si>
  <si>
    <t>流山市教育委員会青少年課</t>
    <rPh sb="0" eb="3">
      <t>ナガレヤマシ</t>
    </rPh>
    <rPh sb="3" eb="5">
      <t>キョウイク</t>
    </rPh>
    <rPh sb="5" eb="8">
      <t>イインカイ</t>
    </rPh>
    <rPh sb="8" eb="11">
      <t>セイショウネン</t>
    </rPh>
    <rPh sb="11" eb="12">
      <t>カ</t>
    </rPh>
    <phoneticPr fontId="3"/>
  </si>
  <si>
    <t>総合計</t>
    <rPh sb="0" eb="1">
      <t>ソウ</t>
    </rPh>
    <rPh sb="1" eb="3">
      <t>ゴウケイ</t>
    </rPh>
    <phoneticPr fontId="4"/>
  </si>
  <si>
    <t>配布先</t>
    <rPh sb="0" eb="3">
      <t>ハイフサキ</t>
    </rPh>
    <phoneticPr fontId="4"/>
  </si>
  <si>
    <t>配布数</t>
    <rPh sb="0" eb="3">
      <t>ハイフスウ</t>
    </rPh>
    <phoneticPr fontId="4"/>
  </si>
  <si>
    <t>学校・近隣センター</t>
    <rPh sb="0" eb="2">
      <t>ガッコウ</t>
    </rPh>
    <rPh sb="3" eb="5">
      <t>キンリン</t>
    </rPh>
    <phoneticPr fontId="4"/>
  </si>
  <si>
    <t>20期相談員</t>
    <rPh sb="2" eb="3">
      <t>キ</t>
    </rPh>
    <rPh sb="3" eb="6">
      <t>ソウダンイン</t>
    </rPh>
    <phoneticPr fontId="4"/>
  </si>
  <si>
    <t>合計</t>
    <rPh sb="0" eb="2">
      <t>ゴウケイ</t>
    </rPh>
    <phoneticPr fontId="4"/>
  </si>
  <si>
    <t>2022年 すくらむ 配布数 明細</t>
    <rPh sb="4" eb="5">
      <t>ネン</t>
    </rPh>
    <rPh sb="11" eb="14">
      <t>ハイフスウ</t>
    </rPh>
    <rPh sb="15" eb="17">
      <t>メイサイ</t>
    </rPh>
    <phoneticPr fontId="4"/>
  </si>
  <si>
    <t>2022年5月末時点</t>
    <rPh sb="4" eb="5">
      <t>ネン</t>
    </rPh>
    <rPh sb="6" eb="7">
      <t>ガツ</t>
    </rPh>
    <rPh sb="7" eb="8">
      <t>マツ</t>
    </rPh>
    <rPh sb="8" eb="10">
      <t>ジテン</t>
    </rPh>
    <phoneticPr fontId="4"/>
  </si>
  <si>
    <t>後日</t>
    <rPh sb="0" eb="2">
      <t>ゴジツ</t>
    </rPh>
    <phoneticPr fontId="3"/>
  </si>
  <si>
    <t>21期相談員</t>
    <rPh sb="2" eb="3">
      <t>キ</t>
    </rPh>
    <rPh sb="3" eb="6">
      <t>ソウダンイン</t>
    </rPh>
    <phoneticPr fontId="4"/>
  </si>
  <si>
    <t>受領数
(予備含)</t>
    <rPh sb="0" eb="3">
      <t>ジュリョウスウ</t>
    </rPh>
    <rPh sb="5" eb="7">
      <t>ヨビ</t>
    </rPh>
    <rPh sb="7" eb="8">
      <t>フクミ</t>
    </rPh>
    <phoneticPr fontId="4"/>
  </si>
  <si>
    <t>発行数</t>
    <rPh sb="0" eb="3">
      <t>ハッコウスウ</t>
    </rPh>
    <phoneticPr fontId="3"/>
  </si>
  <si>
    <t>残り</t>
    <rPh sb="0" eb="1">
      <t>ノコ</t>
    </rPh>
    <phoneticPr fontId="3"/>
  </si>
  <si>
    <t>受領者</t>
    <rPh sb="0" eb="3">
      <t>ジュリョウシャ</t>
    </rPh>
    <phoneticPr fontId="3"/>
  </si>
  <si>
    <t>2022年10月末時点</t>
    <rPh sb="4" eb="5">
      <t>ネン</t>
    </rPh>
    <rPh sb="7" eb="8">
      <t>ガツ</t>
    </rPh>
    <rPh sb="8" eb="9">
      <t>マツ</t>
    </rPh>
    <rPh sb="9" eb="11">
      <t>ジテン</t>
    </rPh>
    <phoneticPr fontId="4"/>
  </si>
  <si>
    <t>2023年 すくらむ 配布数 明細</t>
    <rPh sb="4" eb="5">
      <t>ネン</t>
    </rPh>
    <rPh sb="11" eb="14">
      <t>ハイフスウ</t>
    </rPh>
    <rPh sb="15" eb="17">
      <t>メイサイ</t>
    </rPh>
    <phoneticPr fontId="4"/>
  </si>
  <si>
    <t>2023年6月末時点</t>
    <phoneticPr fontId="3"/>
  </si>
  <si>
    <t>計</t>
    <phoneticPr fontId="4"/>
  </si>
  <si>
    <t>名戸ヶ谷小</t>
    <rPh sb="0" eb="4">
      <t>ナドガヤ</t>
    </rPh>
    <rPh sb="4" eb="5">
      <t>ショウ</t>
    </rPh>
    <phoneticPr fontId="4"/>
  </si>
  <si>
    <t>中学校
生徒数</t>
    <rPh sb="0" eb="3">
      <t>チュウガッコウ</t>
    </rPh>
    <rPh sb="4" eb="7">
      <t>セイトスウ</t>
    </rPh>
    <phoneticPr fontId="4"/>
  </si>
  <si>
    <t>小学校
家庭数</t>
    <rPh sb="0" eb="3">
      <t>ショウガッコウ</t>
    </rPh>
    <rPh sb="4" eb="6">
      <t>カテイ</t>
    </rPh>
    <rPh sb="6" eb="7">
      <t>スウ</t>
    </rPh>
    <phoneticPr fontId="4"/>
  </si>
  <si>
    <t>合計</t>
    <rPh sb="0" eb="1">
      <t>ゴウ</t>
    </rPh>
    <rPh sb="1" eb="2">
      <t>ケイ</t>
    </rPh>
    <phoneticPr fontId="4"/>
  </si>
  <si>
    <t>連絡用
アプリ・ツール</t>
    <rPh sb="0" eb="3">
      <t>レンラクヨウ</t>
    </rPh>
    <phoneticPr fontId="4"/>
  </si>
  <si>
    <r>
      <t>旭小</t>
    </r>
    <r>
      <rPr>
        <sz val="9"/>
        <color rgb="FFFF0000"/>
        <rFont val="游ゴシック"/>
        <family val="3"/>
        <charset val="128"/>
        <scheme val="minor"/>
      </rPr>
      <t>（生徒数）</t>
    </r>
    <rPh sb="0" eb="1">
      <t>アサヒ</t>
    </rPh>
    <rPh sb="1" eb="2">
      <t>ショウ</t>
    </rPh>
    <rPh sb="3" eb="6">
      <t>セイトスウ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</si>
</sst>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i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235">
    <xf numFmtId="0" fontId="0" fillId="0" borderId="0" xfId="0">
      <alignment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 wrapText="1"/>
    </xf>
    <xf numFmtId="0" fontId="7" fillId="0" borderId="8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0" fontId="7" fillId="0" borderId="17" xfId="2" applyFont="1" applyBorder="1" applyAlignment="1">
      <alignment horizontal="center"/>
    </xf>
    <xf numFmtId="0" fontId="7" fillId="0" borderId="18" xfId="2" applyFont="1" applyBorder="1" applyAlignment="1">
      <alignment horizontal="center"/>
    </xf>
    <xf numFmtId="0" fontId="7" fillId="0" borderId="19" xfId="2" applyFont="1" applyBorder="1" applyAlignment="1">
      <alignment horizontal="center"/>
    </xf>
    <xf numFmtId="0" fontId="7" fillId="0" borderId="20" xfId="2" applyFont="1" applyBorder="1" applyAlignment="1">
      <alignment horizontal="center"/>
    </xf>
    <xf numFmtId="0" fontId="7" fillId="0" borderId="22" xfId="2" applyFont="1" applyBorder="1" applyAlignment="1">
      <alignment horizontal="center"/>
    </xf>
    <xf numFmtId="0" fontId="7" fillId="0" borderId="23" xfId="2" applyFont="1" applyBorder="1" applyAlignment="1">
      <alignment horizontal="center"/>
    </xf>
    <xf numFmtId="0" fontId="7" fillId="0" borderId="24" xfId="2" applyFont="1" applyBorder="1" applyAlignment="1">
      <alignment horizontal="center"/>
    </xf>
    <xf numFmtId="0" fontId="7" fillId="0" borderId="25" xfId="2" applyFont="1" applyBorder="1" applyAlignment="1">
      <alignment horizontal="center"/>
    </xf>
    <xf numFmtId="0" fontId="7" fillId="3" borderId="27" xfId="2" applyFont="1" applyFill="1" applyBorder="1" applyAlignment="1">
      <alignment horizontal="center"/>
    </xf>
    <xf numFmtId="0" fontId="7" fillId="3" borderId="17" xfId="2" applyFont="1" applyFill="1" applyBorder="1" applyAlignment="1">
      <alignment horizontal="center"/>
    </xf>
    <xf numFmtId="0" fontId="8" fillId="0" borderId="17" xfId="2" applyFont="1" applyBorder="1" applyAlignment="1">
      <alignment horizontal="center"/>
    </xf>
    <xf numFmtId="0" fontId="7" fillId="0" borderId="32" xfId="2" applyFont="1" applyBorder="1" applyAlignment="1">
      <alignment horizontal="center"/>
    </xf>
    <xf numFmtId="0" fontId="7" fillId="0" borderId="33" xfId="2" applyFont="1" applyBorder="1" applyAlignment="1">
      <alignment horizontal="center"/>
    </xf>
    <xf numFmtId="0" fontId="7" fillId="0" borderId="34" xfId="2" applyFont="1" applyBorder="1" applyAlignment="1">
      <alignment horizontal="center"/>
    </xf>
    <xf numFmtId="0" fontId="7" fillId="0" borderId="35" xfId="2" applyFont="1" applyBorder="1" applyAlignment="1">
      <alignment horizontal="center"/>
    </xf>
    <xf numFmtId="0" fontId="7" fillId="0" borderId="36" xfId="2" applyFont="1" applyBorder="1" applyAlignment="1">
      <alignment horizontal="center"/>
    </xf>
    <xf numFmtId="0" fontId="7" fillId="0" borderId="37" xfId="2" applyFont="1" applyBorder="1" applyAlignment="1">
      <alignment horizontal="center"/>
    </xf>
    <xf numFmtId="0" fontId="7" fillId="3" borderId="39" xfId="2" applyFont="1" applyFill="1" applyBorder="1" applyAlignment="1">
      <alignment horizontal="center"/>
    </xf>
    <xf numFmtId="0" fontId="7" fillId="3" borderId="40" xfId="2" applyFont="1" applyFill="1" applyBorder="1" applyAlignment="1">
      <alignment horizontal="center"/>
    </xf>
    <xf numFmtId="0" fontId="7" fillId="0" borderId="46" xfId="2" applyFont="1" applyBorder="1" applyAlignment="1">
      <alignment horizontal="center"/>
    </xf>
    <xf numFmtId="0" fontId="7" fillId="0" borderId="47" xfId="2" applyFont="1" applyBorder="1" applyAlignment="1">
      <alignment horizontal="center"/>
    </xf>
    <xf numFmtId="0" fontId="7" fillId="0" borderId="28" xfId="2" applyFont="1" applyBorder="1" applyAlignment="1">
      <alignment horizontal="center"/>
    </xf>
    <xf numFmtId="0" fontId="7" fillId="0" borderId="29" xfId="2" applyFont="1" applyBorder="1" applyAlignment="1">
      <alignment horizontal="center"/>
    </xf>
    <xf numFmtId="0" fontId="7" fillId="0" borderId="30" xfId="2" applyFont="1" applyBorder="1" applyAlignment="1">
      <alignment horizontal="center"/>
    </xf>
    <xf numFmtId="38" fontId="11" fillId="0" borderId="46" xfId="1" applyFont="1" applyBorder="1" applyAlignment="1">
      <alignment horizontal="center" vertical="center"/>
    </xf>
    <xf numFmtId="38" fontId="11" fillId="0" borderId="47" xfId="2" applyNumberFormat="1" applyFont="1" applyBorder="1" applyAlignment="1">
      <alignment horizontal="center" vertical="center"/>
    </xf>
    <xf numFmtId="0" fontId="11" fillId="0" borderId="48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38" fontId="11" fillId="0" borderId="49" xfId="1" applyFont="1" applyBorder="1" applyAlignment="1">
      <alignment horizontal="center" vertical="center"/>
    </xf>
    <xf numFmtId="38" fontId="12" fillId="0" borderId="49" xfId="1" applyFont="1" applyBorder="1" applyAlignment="1">
      <alignment horizontal="center" vertical="center"/>
    </xf>
    <xf numFmtId="0" fontId="11" fillId="0" borderId="0" xfId="2" applyFont="1" applyAlignment="1">
      <alignment horizontal="center"/>
    </xf>
    <xf numFmtId="0" fontId="11" fillId="0" borderId="0" xfId="2" applyFont="1"/>
    <xf numFmtId="38" fontId="11" fillId="0" borderId="0" xfId="1" applyFont="1" applyAlignment="1">
      <alignment horizontal="right"/>
    </xf>
    <xf numFmtId="0" fontId="11" fillId="0" borderId="0" xfId="2" applyFont="1" applyAlignment="1">
      <alignment horizontal="left"/>
    </xf>
    <xf numFmtId="38" fontId="12" fillId="0" borderId="0" xfId="2" applyNumberFormat="1" applyFont="1" applyAlignment="1">
      <alignment horizontal="center"/>
    </xf>
    <xf numFmtId="38" fontId="11" fillId="0" borderId="0" xfId="1" applyFont="1" applyAlignment="1"/>
    <xf numFmtId="38" fontId="12" fillId="4" borderId="1" xfId="1" applyFont="1" applyFill="1" applyBorder="1" applyAlignment="1">
      <alignment horizontal="center"/>
    </xf>
    <xf numFmtId="176" fontId="11" fillId="2" borderId="51" xfId="2" applyNumberFormat="1" applyFont="1" applyFill="1" applyBorder="1" applyAlignment="1">
      <alignment horizontal="center"/>
    </xf>
    <xf numFmtId="0" fontId="7" fillId="0" borderId="51" xfId="2" applyFont="1" applyBorder="1" applyAlignment="1">
      <alignment horizontal="center"/>
    </xf>
    <xf numFmtId="176" fontId="11" fillId="0" borderId="51" xfId="2" applyNumberFormat="1" applyFont="1" applyBorder="1"/>
    <xf numFmtId="176" fontId="11" fillId="0" borderId="0" xfId="2" applyNumberFormat="1" applyFont="1"/>
    <xf numFmtId="0" fontId="7" fillId="0" borderId="52" xfId="2" applyFont="1" applyBorder="1" applyAlignment="1">
      <alignment horizontal="center"/>
    </xf>
    <xf numFmtId="176" fontId="11" fillId="0" borderId="52" xfId="2" applyNumberFormat="1" applyFont="1" applyBorder="1"/>
    <xf numFmtId="0" fontId="7" fillId="0" borderId="31" xfId="2" applyFont="1" applyBorder="1" applyAlignment="1">
      <alignment horizontal="center"/>
    </xf>
    <xf numFmtId="176" fontId="11" fillId="0" borderId="31" xfId="2" applyNumberFormat="1" applyFont="1" applyBorder="1"/>
    <xf numFmtId="176" fontId="13" fillId="0" borderId="0" xfId="2" applyNumberFormat="1" applyFont="1"/>
    <xf numFmtId="176" fontId="12" fillId="0" borderId="0" xfId="2" applyNumberFormat="1" applyFont="1"/>
    <xf numFmtId="0" fontId="14" fillId="0" borderId="0" xfId="2" applyFont="1"/>
    <xf numFmtId="0" fontId="7" fillId="0" borderId="0" xfId="2" applyFont="1"/>
    <xf numFmtId="0" fontId="7" fillId="0" borderId="0" xfId="2" applyFont="1" applyAlignment="1">
      <alignment horizontal="right"/>
    </xf>
    <xf numFmtId="0" fontId="7" fillId="0" borderId="0" xfId="2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7" fillId="0" borderId="0" xfId="2" applyFont="1" applyAlignment="1">
      <alignment horizontal="left"/>
    </xf>
    <xf numFmtId="38" fontId="7" fillId="0" borderId="0" xfId="2" applyNumberFormat="1" applyFont="1" applyAlignment="1">
      <alignment horizontal="right"/>
    </xf>
    <xf numFmtId="38" fontId="7" fillId="0" borderId="0" xfId="1" applyFont="1" applyAlignment="1">
      <alignment vertical="center"/>
    </xf>
    <xf numFmtId="38" fontId="9" fillId="0" borderId="0" xfId="0" applyNumberFormat="1" applyFont="1">
      <alignment vertical="center"/>
    </xf>
    <xf numFmtId="0" fontId="7" fillId="0" borderId="0" xfId="2" quotePrefix="1" applyFont="1" applyAlignment="1">
      <alignment horizontal="left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7" fillId="0" borderId="0" xfId="2" applyFont="1" applyAlignment="1">
      <alignment horizontal="center"/>
    </xf>
    <xf numFmtId="0" fontId="7" fillId="3" borderId="56" xfId="2" applyFont="1" applyFill="1" applyBorder="1" applyAlignment="1">
      <alignment horizontal="center"/>
    </xf>
    <xf numFmtId="0" fontId="7" fillId="3" borderId="57" xfId="2" applyFont="1" applyFill="1" applyBorder="1" applyAlignment="1">
      <alignment horizontal="center"/>
    </xf>
    <xf numFmtId="0" fontId="7" fillId="3" borderId="58" xfId="2" applyFont="1" applyFill="1" applyBorder="1" applyAlignment="1">
      <alignment horizontal="center"/>
    </xf>
    <xf numFmtId="0" fontId="7" fillId="3" borderId="59" xfId="2" applyFont="1" applyFill="1" applyBorder="1" applyAlignment="1">
      <alignment horizontal="center"/>
    </xf>
    <xf numFmtId="0" fontId="7" fillId="3" borderId="60" xfId="2" applyFont="1" applyFill="1" applyBorder="1" applyAlignment="1">
      <alignment horizontal="center"/>
    </xf>
    <xf numFmtId="38" fontId="7" fillId="3" borderId="61" xfId="1" applyFont="1" applyFill="1" applyBorder="1" applyAlignment="1">
      <alignment horizontal="center"/>
    </xf>
    <xf numFmtId="0" fontId="5" fillId="3" borderId="61" xfId="2" applyFont="1" applyFill="1" applyBorder="1" applyAlignment="1">
      <alignment horizontal="center"/>
    </xf>
    <xf numFmtId="0" fontId="7" fillId="3" borderId="61" xfId="2" applyFont="1" applyFill="1" applyBorder="1" applyAlignment="1">
      <alignment horizontal="center"/>
    </xf>
    <xf numFmtId="0" fontId="7" fillId="0" borderId="16" xfId="2" applyFont="1" applyBorder="1" applyAlignment="1">
      <alignment horizontal="center"/>
    </xf>
    <xf numFmtId="0" fontId="7" fillId="5" borderId="17" xfId="2" applyFont="1" applyFill="1" applyBorder="1" applyAlignment="1">
      <alignment horizontal="center"/>
    </xf>
    <xf numFmtId="0" fontId="7" fillId="5" borderId="18" xfId="2" applyFont="1" applyFill="1" applyBorder="1" applyAlignment="1">
      <alignment horizontal="center"/>
    </xf>
    <xf numFmtId="0" fontId="17" fillId="3" borderId="17" xfId="2" applyFont="1" applyFill="1" applyBorder="1" applyAlignment="1">
      <alignment horizontal="center"/>
    </xf>
    <xf numFmtId="0" fontId="17" fillId="0" borderId="17" xfId="2" applyFont="1" applyBorder="1" applyAlignment="1">
      <alignment horizontal="center"/>
    </xf>
    <xf numFmtId="0" fontId="7" fillId="0" borderId="20" xfId="2" applyFont="1" applyBorder="1" applyAlignment="1">
      <alignment horizontal="right"/>
    </xf>
    <xf numFmtId="0" fontId="7" fillId="0" borderId="25" xfId="2" applyFont="1" applyBorder="1" applyAlignment="1">
      <alignment horizontal="right"/>
    </xf>
    <xf numFmtId="0" fontId="7" fillId="3" borderId="59" xfId="2" applyFont="1" applyFill="1" applyBorder="1" applyAlignment="1">
      <alignment horizontal="right"/>
    </xf>
    <xf numFmtId="0" fontId="7" fillId="0" borderId="62" xfId="2" applyFont="1" applyBorder="1" applyAlignment="1">
      <alignment horizontal="right"/>
    </xf>
    <xf numFmtId="0" fontId="7" fillId="0" borderId="21" xfId="2" applyFont="1" applyBorder="1" applyAlignment="1">
      <alignment horizontal="right"/>
    </xf>
    <xf numFmtId="0" fontId="7" fillId="0" borderId="26" xfId="2" applyFont="1" applyBorder="1" applyAlignment="1">
      <alignment horizontal="right"/>
    </xf>
    <xf numFmtId="0" fontId="7" fillId="0" borderId="30" xfId="2" applyFont="1" applyBorder="1" applyAlignment="1">
      <alignment horizontal="right"/>
    </xf>
    <xf numFmtId="0" fontId="11" fillId="0" borderId="49" xfId="2" applyFont="1" applyBorder="1" applyAlignment="1">
      <alignment horizontal="right" vertical="center"/>
    </xf>
    <xf numFmtId="0" fontId="7" fillId="0" borderId="13" xfId="2" applyFont="1" applyBorder="1" applyAlignment="1">
      <alignment horizontal="right"/>
    </xf>
    <xf numFmtId="38" fontId="7" fillId="3" borderId="60" xfId="1" applyFont="1" applyFill="1" applyBorder="1" applyAlignment="1">
      <alignment horizontal="right"/>
    </xf>
    <xf numFmtId="38" fontId="7" fillId="0" borderId="30" xfId="1" applyFont="1" applyBorder="1" applyAlignment="1">
      <alignment horizontal="right"/>
    </xf>
    <xf numFmtId="38" fontId="11" fillId="0" borderId="49" xfId="1" applyFont="1" applyBorder="1" applyAlignment="1">
      <alignment horizontal="right" vertical="center"/>
    </xf>
    <xf numFmtId="38" fontId="7" fillId="0" borderId="0" xfId="2" applyNumberFormat="1" applyFont="1"/>
    <xf numFmtId="38" fontId="5" fillId="3" borderId="61" xfId="1" applyFont="1" applyFill="1" applyBorder="1" applyAlignment="1">
      <alignment horizontal="center"/>
    </xf>
    <xf numFmtId="38" fontId="7" fillId="0" borderId="30" xfId="1" applyFont="1" applyBorder="1" applyAlignment="1">
      <alignment horizontal="center"/>
    </xf>
    <xf numFmtId="38" fontId="12" fillId="0" borderId="0" xfId="1" applyFont="1" applyAlignment="1">
      <alignment horizontal="center"/>
    </xf>
    <xf numFmtId="38" fontId="7" fillId="0" borderId="0" xfId="1" applyFont="1" applyAlignment="1"/>
    <xf numFmtId="38" fontId="9" fillId="0" borderId="0" xfId="1" applyFont="1">
      <alignment vertical="center"/>
    </xf>
    <xf numFmtId="0" fontId="18" fillId="0" borderId="0" xfId="0" applyFont="1">
      <alignment vertical="center"/>
    </xf>
    <xf numFmtId="0" fontId="19" fillId="0" borderId="0" xfId="2" applyFont="1"/>
    <xf numFmtId="0" fontId="19" fillId="0" borderId="0" xfId="2" applyFont="1" applyAlignment="1">
      <alignment horizontal="right"/>
    </xf>
    <xf numFmtId="0" fontId="19" fillId="0" borderId="67" xfId="2" applyFont="1" applyBorder="1" applyAlignment="1">
      <alignment horizontal="center"/>
    </xf>
    <xf numFmtId="38" fontId="19" fillId="0" borderId="68" xfId="1" applyFont="1" applyFill="1" applyBorder="1" applyAlignment="1">
      <alignment horizontal="right"/>
    </xf>
    <xf numFmtId="0" fontId="19" fillId="0" borderId="0" xfId="2" applyFont="1" applyAlignment="1">
      <alignment horizontal="center"/>
    </xf>
    <xf numFmtId="38" fontId="19" fillId="0" borderId="0" xfId="1" applyFont="1" applyFill="1" applyAlignment="1">
      <alignment horizontal="right"/>
    </xf>
    <xf numFmtId="0" fontId="19" fillId="0" borderId="0" xfId="2" applyFont="1" applyAlignment="1">
      <alignment horizontal="left"/>
    </xf>
    <xf numFmtId="38" fontId="19" fillId="0" borderId="0" xfId="1" applyFont="1" applyFill="1" applyAlignment="1"/>
    <xf numFmtId="38" fontId="19" fillId="0" borderId="0" xfId="1" applyFont="1" applyFill="1" applyAlignment="1">
      <alignment horizontal="center"/>
    </xf>
    <xf numFmtId="38" fontId="19" fillId="0" borderId="0" xfId="2" applyNumberFormat="1" applyFont="1"/>
    <xf numFmtId="38" fontId="18" fillId="0" borderId="0" xfId="1" applyFont="1" applyFill="1">
      <alignment vertical="center"/>
    </xf>
    <xf numFmtId="176" fontId="19" fillId="0" borderId="0" xfId="2" applyNumberFormat="1" applyFont="1"/>
    <xf numFmtId="0" fontId="19" fillId="0" borderId="67" xfId="2" applyFont="1" applyBorder="1" applyAlignment="1">
      <alignment horizontal="left"/>
    </xf>
    <xf numFmtId="0" fontId="19" fillId="0" borderId="71" xfId="2" applyFont="1" applyBorder="1" applyAlignment="1">
      <alignment horizontal="left"/>
    </xf>
    <xf numFmtId="38" fontId="19" fillId="6" borderId="79" xfId="1" applyFont="1" applyFill="1" applyBorder="1" applyAlignment="1">
      <alignment horizontal="right"/>
    </xf>
    <xf numFmtId="0" fontId="19" fillId="0" borderId="72" xfId="2" applyFont="1" applyBorder="1" applyAlignment="1">
      <alignment horizontal="center"/>
    </xf>
    <xf numFmtId="38" fontId="19" fillId="6" borderId="76" xfId="1" applyFont="1" applyFill="1" applyBorder="1" applyAlignment="1">
      <alignment horizontal="right"/>
    </xf>
    <xf numFmtId="38" fontId="19" fillId="0" borderId="74" xfId="1" applyFont="1" applyFill="1" applyBorder="1" applyAlignment="1">
      <alignment horizontal="right"/>
    </xf>
    <xf numFmtId="0" fontId="19" fillId="0" borderId="80" xfId="2" applyFont="1" applyBorder="1" applyAlignment="1">
      <alignment horizontal="center" vertical="center"/>
    </xf>
    <xf numFmtId="38" fontId="19" fillId="0" borderId="80" xfId="1" applyFont="1" applyFill="1" applyBorder="1" applyAlignment="1">
      <alignment horizontal="center" vertical="center"/>
    </xf>
    <xf numFmtId="38" fontId="19" fillId="6" borderId="17" xfId="1" applyFont="1" applyFill="1" applyBorder="1" applyAlignment="1">
      <alignment horizontal="right" vertical="center"/>
    </xf>
    <xf numFmtId="38" fontId="19" fillId="0" borderId="19" xfId="1" applyFont="1" applyFill="1" applyBorder="1" applyAlignment="1">
      <alignment horizontal="right" vertical="center"/>
    </xf>
    <xf numFmtId="38" fontId="19" fillId="0" borderId="79" xfId="1" applyFont="1" applyFill="1" applyBorder="1" applyAlignment="1">
      <alignment horizontal="right"/>
    </xf>
    <xf numFmtId="38" fontId="19" fillId="0" borderId="76" xfId="1" applyFont="1" applyFill="1" applyBorder="1" applyAlignment="1">
      <alignment horizontal="center"/>
    </xf>
    <xf numFmtId="0" fontId="19" fillId="0" borderId="82" xfId="2" applyFont="1" applyBorder="1" applyAlignment="1">
      <alignment horizontal="center" vertical="center"/>
    </xf>
    <xf numFmtId="0" fontId="19" fillId="0" borderId="83" xfId="2" applyFont="1" applyBorder="1" applyAlignment="1">
      <alignment horizontal="center" vertical="center"/>
    </xf>
    <xf numFmtId="0" fontId="19" fillId="0" borderId="83" xfId="2" applyFont="1" applyBorder="1" applyAlignment="1">
      <alignment horizontal="center" vertical="center" wrapText="1"/>
    </xf>
    <xf numFmtId="0" fontId="19" fillId="6" borderId="84" xfId="2" applyFont="1" applyFill="1" applyBorder="1" applyAlignment="1">
      <alignment horizontal="center" vertical="center"/>
    </xf>
    <xf numFmtId="0" fontId="19" fillId="0" borderId="84" xfId="2" applyFont="1" applyBorder="1" applyAlignment="1">
      <alignment horizontal="center" vertical="center" wrapText="1"/>
    </xf>
    <xf numFmtId="0" fontId="19" fillId="0" borderId="85" xfId="2" applyFont="1" applyBorder="1" applyAlignment="1">
      <alignment horizontal="center" vertical="center"/>
    </xf>
    <xf numFmtId="0" fontId="19" fillId="0" borderId="87" xfId="2" applyFont="1" applyBorder="1" applyAlignment="1">
      <alignment horizontal="left"/>
    </xf>
    <xf numFmtId="0" fontId="19" fillId="0" borderId="73" xfId="2" applyFont="1" applyBorder="1" applyAlignment="1">
      <alignment horizontal="center"/>
    </xf>
    <xf numFmtId="0" fontId="19" fillId="0" borderId="73" xfId="2" applyFont="1" applyBorder="1" applyAlignment="1">
      <alignment horizontal="left"/>
    </xf>
    <xf numFmtId="0" fontId="19" fillId="0" borderId="88" xfId="2" applyFont="1" applyBorder="1" applyAlignment="1">
      <alignment horizontal="left"/>
    </xf>
    <xf numFmtId="0" fontId="19" fillId="0" borderId="65" xfId="2" applyFont="1" applyBorder="1" applyAlignment="1">
      <alignment horizontal="center"/>
    </xf>
    <xf numFmtId="0" fontId="19" fillId="0" borderId="65" xfId="2" applyFont="1" applyBorder="1" applyAlignment="1">
      <alignment horizontal="left"/>
    </xf>
    <xf numFmtId="0" fontId="19" fillId="0" borderId="70" xfId="2" applyFont="1" applyBorder="1" applyAlignment="1">
      <alignment horizontal="center"/>
    </xf>
    <xf numFmtId="38" fontId="19" fillId="6" borderId="78" xfId="1" applyFont="1" applyFill="1" applyBorder="1" applyAlignment="1">
      <alignment horizontal="right"/>
    </xf>
    <xf numFmtId="38" fontId="19" fillId="0" borderId="78" xfId="1" applyFont="1" applyFill="1" applyBorder="1" applyAlignment="1">
      <alignment horizontal="right"/>
    </xf>
    <xf numFmtId="38" fontId="19" fillId="0" borderId="75" xfId="1" applyFont="1" applyFill="1" applyBorder="1" applyAlignment="1">
      <alignment horizontal="right"/>
    </xf>
    <xf numFmtId="0" fontId="19" fillId="7" borderId="83" xfId="2" applyFont="1" applyFill="1" applyBorder="1" applyAlignment="1">
      <alignment horizontal="center" vertical="center" wrapText="1"/>
    </xf>
    <xf numFmtId="0" fontId="19" fillId="7" borderId="65" xfId="2" applyFont="1" applyFill="1" applyBorder="1" applyAlignment="1">
      <alignment horizontal="center"/>
    </xf>
    <xf numFmtId="0" fontId="19" fillId="7" borderId="67" xfId="2" applyFont="1" applyFill="1" applyBorder="1" applyAlignment="1">
      <alignment horizontal="center"/>
    </xf>
    <xf numFmtId="0" fontId="19" fillId="7" borderId="70" xfId="2" applyFont="1" applyFill="1" applyBorder="1" applyAlignment="1">
      <alignment horizontal="center"/>
    </xf>
    <xf numFmtId="0" fontId="19" fillId="7" borderId="73" xfId="2" applyFont="1" applyFill="1" applyBorder="1" applyAlignment="1">
      <alignment horizontal="center"/>
    </xf>
    <xf numFmtId="0" fontId="19" fillId="7" borderId="72" xfId="2" applyFont="1" applyFill="1" applyBorder="1" applyAlignment="1">
      <alignment horizontal="center"/>
    </xf>
    <xf numFmtId="38" fontId="19" fillId="7" borderId="80" xfId="1" applyFont="1" applyFill="1" applyBorder="1" applyAlignment="1">
      <alignment horizontal="center" vertical="center"/>
    </xf>
    <xf numFmtId="38" fontId="19" fillId="0" borderId="17" xfId="1" applyFont="1" applyFill="1" applyBorder="1" applyAlignment="1">
      <alignment horizontal="right" vertical="center"/>
    </xf>
    <xf numFmtId="38" fontId="19" fillId="0" borderId="84" xfId="1" applyFont="1" applyFill="1" applyBorder="1" applyAlignment="1">
      <alignment horizontal="right" vertical="center"/>
    </xf>
    <xf numFmtId="38" fontId="19" fillId="0" borderId="77" xfId="1" applyFont="1" applyFill="1" applyBorder="1" applyAlignment="1">
      <alignment horizontal="right" vertical="center"/>
    </xf>
    <xf numFmtId="38" fontId="19" fillId="0" borderId="89" xfId="1" applyFont="1" applyFill="1" applyBorder="1" applyAlignment="1">
      <alignment horizontal="right" vertical="center"/>
    </xf>
    <xf numFmtId="38" fontId="19" fillId="0" borderId="85" xfId="1" applyFont="1" applyFill="1" applyBorder="1" applyAlignment="1">
      <alignment horizontal="right" vertical="center"/>
    </xf>
    <xf numFmtId="38" fontId="19" fillId="0" borderId="33" xfId="1" applyFont="1" applyFill="1" applyBorder="1" applyAlignment="1">
      <alignment horizontal="right" vertical="center"/>
    </xf>
    <xf numFmtId="38" fontId="19" fillId="0" borderId="36" xfId="1" applyFont="1" applyFill="1" applyBorder="1" applyAlignment="1">
      <alignment horizontal="right" vertical="center"/>
    </xf>
    <xf numFmtId="38" fontId="19" fillId="6" borderId="84" xfId="1" applyFont="1" applyFill="1" applyBorder="1" applyAlignment="1">
      <alignment horizontal="right" vertical="center"/>
    </xf>
    <xf numFmtId="38" fontId="19" fillId="6" borderId="77" xfId="1" applyFont="1" applyFill="1" applyBorder="1" applyAlignment="1">
      <alignment horizontal="right" vertical="center"/>
    </xf>
    <xf numFmtId="38" fontId="19" fillId="6" borderId="89" xfId="1" applyFont="1" applyFill="1" applyBorder="1" applyAlignment="1">
      <alignment horizontal="right" vertical="center"/>
    </xf>
    <xf numFmtId="0" fontId="19" fillId="0" borderId="84" xfId="2" applyFont="1" applyBorder="1" applyAlignment="1">
      <alignment horizontal="right" vertical="center"/>
    </xf>
    <xf numFmtId="0" fontId="19" fillId="0" borderId="77" xfId="2" applyFont="1" applyBorder="1" applyAlignment="1">
      <alignment horizontal="right" vertical="center"/>
    </xf>
    <xf numFmtId="0" fontId="19" fillId="0" borderId="89" xfId="2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9" fillId="0" borderId="81" xfId="2" applyFont="1" applyBorder="1" applyAlignment="1">
      <alignment horizontal="left" vertical="center"/>
    </xf>
    <xf numFmtId="0" fontId="19" fillId="0" borderId="72" xfId="2" applyFont="1" applyBorder="1" applyAlignment="1">
      <alignment horizontal="left" vertical="center"/>
    </xf>
    <xf numFmtId="0" fontId="19" fillId="0" borderId="56" xfId="2" applyFont="1" applyBorder="1" applyAlignment="1">
      <alignment horizontal="center" vertical="center"/>
    </xf>
    <xf numFmtId="0" fontId="19" fillId="0" borderId="80" xfId="2" applyFont="1" applyBorder="1" applyAlignment="1">
      <alignment horizontal="center" vertical="center"/>
    </xf>
    <xf numFmtId="0" fontId="19" fillId="0" borderId="66" xfId="2" applyFont="1" applyBorder="1" applyAlignment="1">
      <alignment horizontal="left" vertical="center"/>
    </xf>
    <xf numFmtId="0" fontId="19" fillId="0" borderId="67" xfId="2" applyFont="1" applyBorder="1" applyAlignment="1">
      <alignment horizontal="left" vertical="center"/>
    </xf>
    <xf numFmtId="0" fontId="19" fillId="0" borderId="86" xfId="2" applyFont="1" applyBorder="1" applyAlignment="1">
      <alignment horizontal="left" vertical="center"/>
    </xf>
    <xf numFmtId="0" fontId="19" fillId="0" borderId="73" xfId="2" applyFont="1" applyBorder="1" applyAlignment="1">
      <alignment horizontal="left" vertical="center"/>
    </xf>
    <xf numFmtId="0" fontId="19" fillId="0" borderId="64" xfId="2" applyFont="1" applyBorder="1" applyAlignment="1">
      <alignment horizontal="center" vertical="center"/>
    </xf>
    <xf numFmtId="0" fontId="19" fillId="0" borderId="66" xfId="2" applyFont="1" applyBorder="1" applyAlignment="1">
      <alignment horizontal="center" vertical="center"/>
    </xf>
    <xf numFmtId="0" fontId="19" fillId="0" borderId="69" xfId="2" applyFont="1" applyBorder="1" applyAlignment="1">
      <alignment horizontal="center" vertical="center"/>
    </xf>
    <xf numFmtId="0" fontId="19" fillId="0" borderId="86" xfId="2" applyFont="1" applyBorder="1" applyAlignment="1">
      <alignment horizontal="center" vertical="center"/>
    </xf>
    <xf numFmtId="0" fontId="19" fillId="0" borderId="81" xfId="2" applyFont="1" applyBorder="1" applyAlignment="1">
      <alignment horizontal="center" vertical="center"/>
    </xf>
    <xf numFmtId="0" fontId="18" fillId="0" borderId="64" xfId="2" applyFont="1" applyBorder="1" applyAlignment="1">
      <alignment horizontal="center" vertical="center"/>
    </xf>
    <xf numFmtId="0" fontId="18" fillId="0" borderId="66" xfId="2" applyFont="1" applyBorder="1" applyAlignment="1">
      <alignment horizontal="center" vertical="center"/>
    </xf>
    <xf numFmtId="0" fontId="18" fillId="0" borderId="69" xfId="2" applyFont="1" applyBorder="1" applyAlignment="1">
      <alignment horizontal="center" vertical="center"/>
    </xf>
    <xf numFmtId="0" fontId="19" fillId="0" borderId="0" xfId="2" applyFont="1" applyAlignment="1">
      <alignment horizontal="right"/>
    </xf>
    <xf numFmtId="0" fontId="19" fillId="0" borderId="83" xfId="2" applyFont="1" applyBorder="1" applyAlignment="1">
      <alignment horizontal="center" vertical="center"/>
    </xf>
    <xf numFmtId="0" fontId="7" fillId="0" borderId="63" xfId="2" applyFont="1" applyBorder="1" applyAlignment="1">
      <alignment horizontal="right"/>
    </xf>
    <xf numFmtId="0" fontId="5" fillId="2" borderId="4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38" fontId="7" fillId="0" borderId="21" xfId="1" applyFont="1" applyBorder="1" applyAlignment="1">
      <alignment horizontal="center" vertical="center"/>
    </xf>
    <xf numFmtId="38" fontId="7" fillId="0" borderId="26" xfId="1" applyFont="1" applyBorder="1" applyAlignment="1">
      <alignment horizontal="center" vertical="center"/>
    </xf>
    <xf numFmtId="0" fontId="7" fillId="0" borderId="17" xfId="2" applyFont="1" applyBorder="1" applyAlignment="1">
      <alignment horizontal="center"/>
    </xf>
    <xf numFmtId="0" fontId="7" fillId="3" borderId="17" xfId="2" applyFont="1" applyFill="1" applyBorder="1" applyAlignment="1">
      <alignment horizontal="center"/>
    </xf>
    <xf numFmtId="0" fontId="7" fillId="0" borderId="14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38" fontId="7" fillId="0" borderId="14" xfId="1" applyFont="1" applyBorder="1" applyAlignment="1">
      <alignment horizontal="right" vertical="center"/>
    </xf>
    <xf numFmtId="38" fontId="7" fillId="0" borderId="21" xfId="1" applyFont="1" applyBorder="1" applyAlignment="1">
      <alignment horizontal="right" vertical="center"/>
    </xf>
    <xf numFmtId="38" fontId="7" fillId="0" borderId="26" xfId="1" applyFont="1" applyBorder="1" applyAlignment="1">
      <alignment horizontal="right" vertical="center"/>
    </xf>
    <xf numFmtId="0" fontId="7" fillId="0" borderId="9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/>
    </xf>
    <xf numFmtId="0" fontId="9" fillId="0" borderId="16" xfId="2" applyFont="1" applyBorder="1" applyAlignment="1">
      <alignment horizontal="center" vertical="center"/>
    </xf>
    <xf numFmtId="38" fontId="7" fillId="0" borderId="62" xfId="1" applyFont="1" applyBorder="1" applyAlignment="1">
      <alignment horizontal="center" vertical="center"/>
    </xf>
    <xf numFmtId="0" fontId="7" fillId="3" borderId="40" xfId="2" applyFont="1" applyFill="1" applyBorder="1" applyAlignment="1">
      <alignment horizontal="center"/>
    </xf>
    <xf numFmtId="0" fontId="7" fillId="3" borderId="41" xfId="2" applyFont="1" applyFill="1" applyBorder="1" applyAlignment="1">
      <alignment horizontal="center"/>
    </xf>
    <xf numFmtId="0" fontId="7" fillId="3" borderId="42" xfId="2" applyFont="1" applyFill="1" applyBorder="1" applyAlignment="1">
      <alignment horizontal="center"/>
    </xf>
    <xf numFmtId="0" fontId="10" fillId="0" borderId="6" xfId="2" applyFont="1" applyBorder="1" applyAlignment="1">
      <alignment horizontal="left" vertical="center"/>
    </xf>
    <xf numFmtId="0" fontId="10" fillId="0" borderId="7" xfId="2" applyFont="1" applyBorder="1" applyAlignment="1">
      <alignment horizontal="left" vertical="center"/>
    </xf>
    <xf numFmtId="0" fontId="7" fillId="0" borderId="43" xfId="2" applyFont="1" applyBorder="1" applyAlignment="1">
      <alignment horizontal="center"/>
    </xf>
    <xf numFmtId="0" fontId="7" fillId="0" borderId="44" xfId="2" applyFont="1" applyBorder="1" applyAlignment="1">
      <alignment horizontal="center"/>
    </xf>
    <xf numFmtId="0" fontId="7" fillId="0" borderId="45" xfId="2" applyFont="1" applyBorder="1" applyAlignment="1">
      <alignment horizontal="center"/>
    </xf>
    <xf numFmtId="0" fontId="7" fillId="0" borderId="38" xfId="2" applyFont="1" applyBorder="1" applyAlignment="1">
      <alignment horizontal="center" vertical="center"/>
    </xf>
    <xf numFmtId="0" fontId="11" fillId="2" borderId="8" xfId="2" applyFont="1" applyFill="1" applyBorder="1" applyAlignment="1">
      <alignment horizontal="center"/>
    </xf>
    <xf numFmtId="0" fontId="11" fillId="2" borderId="50" xfId="2" applyFont="1" applyFill="1" applyBorder="1" applyAlignment="1">
      <alignment horizontal="center"/>
    </xf>
    <xf numFmtId="0" fontId="11" fillId="0" borderId="8" xfId="2" applyFont="1" applyBorder="1"/>
    <xf numFmtId="0" fontId="11" fillId="0" borderId="50" xfId="2" applyFont="1" applyBorder="1"/>
    <xf numFmtId="0" fontId="11" fillId="0" borderId="22" xfId="2" applyFont="1" applyBorder="1"/>
    <xf numFmtId="0" fontId="11" fillId="0" borderId="53" xfId="2" applyFont="1" applyBorder="1"/>
    <xf numFmtId="0" fontId="11" fillId="2" borderId="54" xfId="2" applyFont="1" applyFill="1" applyBorder="1" applyAlignment="1">
      <alignment horizontal="center"/>
    </xf>
    <xf numFmtId="0" fontId="11" fillId="2" borderId="55" xfId="2" applyFont="1" applyFill="1" applyBorder="1" applyAlignment="1">
      <alignment horizontal="center"/>
    </xf>
    <xf numFmtId="0" fontId="11" fillId="2" borderId="27" xfId="2" applyFont="1" applyFill="1" applyBorder="1" applyAlignment="1">
      <alignment horizontal="center" vertical="center"/>
    </xf>
    <xf numFmtId="0" fontId="11" fillId="2" borderId="30" xfId="2" applyFont="1" applyFill="1" applyBorder="1" applyAlignment="1">
      <alignment horizontal="center" vertical="center"/>
    </xf>
    <xf numFmtId="38" fontId="11" fillId="0" borderId="43" xfId="1" applyFont="1" applyBorder="1" applyAlignment="1">
      <alignment horizontal="center" vertical="center"/>
    </xf>
    <xf numFmtId="38" fontId="11" fillId="0" borderId="44" xfId="1" applyFont="1" applyBorder="1" applyAlignment="1">
      <alignment horizontal="center" vertical="center"/>
    </xf>
    <xf numFmtId="38" fontId="11" fillId="0" borderId="45" xfId="1" applyFont="1" applyBorder="1" applyAlignment="1">
      <alignment horizontal="center" vertical="center"/>
    </xf>
    <xf numFmtId="0" fontId="7" fillId="5" borderId="17" xfId="2" applyFont="1" applyFill="1" applyBorder="1" applyAlignment="1">
      <alignment horizontal="center"/>
    </xf>
    <xf numFmtId="0" fontId="7" fillId="0" borderId="62" xfId="2" applyFont="1" applyBorder="1" applyAlignment="1">
      <alignment horizontal="center" vertical="center"/>
    </xf>
    <xf numFmtId="0" fontId="7" fillId="0" borderId="62" xfId="2" applyFont="1" applyBorder="1" applyAlignment="1">
      <alignment horizontal="center"/>
    </xf>
    <xf numFmtId="0" fontId="7" fillId="0" borderId="21" xfId="2" applyFont="1" applyBorder="1" applyAlignment="1">
      <alignment horizontal="center"/>
    </xf>
    <xf numFmtId="0" fontId="7" fillId="0" borderId="26" xfId="2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 2" xfId="2" xr:uid="{3E69FBC8-A4DD-4BA2-959D-F945753B3F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1E789-008C-4D5E-8B0E-5AFB4663823C}">
  <sheetPr>
    <tabColor rgb="FFFF0000"/>
  </sheetPr>
  <dimension ref="A1:M108"/>
  <sheetViews>
    <sheetView showGridLines="0" tabSelected="1" view="pageBreakPreview" zoomScaleNormal="85" zoomScaleSheetLayoutView="100" workbookViewId="0">
      <pane xSplit="2" ySplit="3" topLeftCell="C64" activePane="bottomRight" state="frozen"/>
      <selection pane="topRight" activeCell="D1" sqref="D1"/>
      <selection pane="bottomLeft" activeCell="A3" sqref="A3"/>
      <selection pane="bottomRight" activeCell="G70" sqref="G70"/>
    </sheetView>
  </sheetViews>
  <sheetFormatPr defaultColWidth="9" defaultRowHeight="19.899999999999999" customHeight="1" x14ac:dyDescent="0.55000000000000004"/>
  <cols>
    <col min="1" max="1" width="8.75" style="107" customWidth="1"/>
    <col min="2" max="2" width="13.08203125" style="107" customWidth="1"/>
    <col min="3" max="3" width="15" style="107" customWidth="1"/>
    <col min="4" max="5" width="8.58203125" style="107" customWidth="1"/>
    <col min="6" max="6" width="7.25" style="107" customWidth="1"/>
    <col min="7" max="7" width="15.33203125" style="107" customWidth="1"/>
    <col min="8" max="9" width="6" style="107" customWidth="1"/>
    <col min="10" max="12" width="8" style="107" customWidth="1"/>
    <col min="13" max="16384" width="9" style="107"/>
  </cols>
  <sheetData>
    <row r="1" spans="1:12" ht="21.5" customHeight="1" x14ac:dyDescent="0.55000000000000004">
      <c r="J1" s="168" t="s">
        <v>138</v>
      </c>
      <c r="K1" s="168"/>
      <c r="L1" s="168"/>
    </row>
    <row r="2" spans="1:12" ht="21.5" customHeight="1" x14ac:dyDescent="0.6">
      <c r="A2" s="45" t="s">
        <v>137</v>
      </c>
      <c r="B2" s="108"/>
      <c r="C2" s="108"/>
      <c r="D2" s="108"/>
      <c r="E2" s="108"/>
      <c r="F2" s="108"/>
      <c r="G2" s="108"/>
      <c r="H2" s="108"/>
      <c r="I2" s="108"/>
      <c r="J2" s="185"/>
      <c r="K2" s="185"/>
      <c r="L2" s="185"/>
    </row>
    <row r="3" spans="1:12" ht="30" customHeight="1" x14ac:dyDescent="0.55000000000000004">
      <c r="A3" s="132" t="s">
        <v>1</v>
      </c>
      <c r="B3" s="133" t="s">
        <v>2</v>
      </c>
      <c r="C3" s="148" t="s">
        <v>144</v>
      </c>
      <c r="D3" s="134" t="s">
        <v>141</v>
      </c>
      <c r="E3" s="134" t="s">
        <v>142</v>
      </c>
      <c r="F3" s="133" t="s">
        <v>5</v>
      </c>
      <c r="G3" s="186" t="s">
        <v>7</v>
      </c>
      <c r="H3" s="186"/>
      <c r="I3" s="133" t="s">
        <v>8</v>
      </c>
      <c r="J3" s="135" t="s">
        <v>143</v>
      </c>
      <c r="K3" s="136" t="s">
        <v>132</v>
      </c>
      <c r="L3" s="137" t="s">
        <v>135</v>
      </c>
    </row>
    <row r="4" spans="1:12" ht="19.899999999999999" customHeight="1" x14ac:dyDescent="0.45">
      <c r="A4" s="177" t="s">
        <v>14</v>
      </c>
      <c r="B4" s="141" t="s">
        <v>15</v>
      </c>
      <c r="C4" s="149"/>
      <c r="D4" s="142">
        <v>450</v>
      </c>
      <c r="E4" s="142"/>
      <c r="F4" s="142">
        <v>45</v>
      </c>
      <c r="G4" s="143" t="s">
        <v>16</v>
      </c>
      <c r="H4" s="142">
        <v>20</v>
      </c>
      <c r="I4" s="142">
        <v>10</v>
      </c>
      <c r="J4" s="162">
        <f>SUM(D7:I7)</f>
        <v>1428</v>
      </c>
      <c r="K4" s="165">
        <v>1500</v>
      </c>
      <c r="L4" s="159"/>
    </row>
    <row r="5" spans="1:12" ht="19.899999999999999" customHeight="1" x14ac:dyDescent="0.45">
      <c r="A5" s="178"/>
      <c r="B5" s="121" t="s">
        <v>17</v>
      </c>
      <c r="C5" s="150"/>
      <c r="D5" s="110"/>
      <c r="E5" s="110">
        <v>536</v>
      </c>
      <c r="F5" s="110">
        <v>50</v>
      </c>
      <c r="G5" s="120" t="s">
        <v>18</v>
      </c>
      <c r="H5" s="110">
        <v>20</v>
      </c>
      <c r="I5" s="110"/>
      <c r="J5" s="163"/>
      <c r="K5" s="166"/>
      <c r="L5" s="160"/>
    </row>
    <row r="6" spans="1:12" ht="19.899999999999999" customHeight="1" x14ac:dyDescent="0.45">
      <c r="A6" s="178"/>
      <c r="B6" s="121" t="s">
        <v>19</v>
      </c>
      <c r="C6" s="150"/>
      <c r="D6" s="110"/>
      <c r="E6" s="110">
        <v>258</v>
      </c>
      <c r="F6" s="110">
        <v>39</v>
      </c>
      <c r="G6" s="110" t="s">
        <v>20</v>
      </c>
      <c r="H6" s="110"/>
      <c r="I6" s="110"/>
      <c r="J6" s="163"/>
      <c r="K6" s="166"/>
      <c r="L6" s="160"/>
    </row>
    <row r="7" spans="1:12" ht="19.899999999999999" customHeight="1" x14ac:dyDescent="0.45">
      <c r="A7" s="179"/>
      <c r="B7" s="144" t="s">
        <v>139</v>
      </c>
      <c r="C7" s="151"/>
      <c r="D7" s="144">
        <f>SUM(D4:D6)</f>
        <v>450</v>
      </c>
      <c r="E7" s="144">
        <f t="shared" ref="E7:I7" si="0">SUM(E4:E6)</f>
        <v>794</v>
      </c>
      <c r="F7" s="144">
        <f t="shared" si="0"/>
        <v>134</v>
      </c>
      <c r="G7" s="144"/>
      <c r="H7" s="144">
        <f t="shared" si="0"/>
        <v>40</v>
      </c>
      <c r="I7" s="144">
        <f t="shared" si="0"/>
        <v>10</v>
      </c>
      <c r="J7" s="164"/>
      <c r="K7" s="167"/>
      <c r="L7" s="161"/>
    </row>
    <row r="8" spans="1:12" ht="19.899999999999999" customHeight="1" x14ac:dyDescent="0.45">
      <c r="A8" s="180" t="s">
        <v>21</v>
      </c>
      <c r="B8" s="138" t="s">
        <v>22</v>
      </c>
      <c r="C8" s="152"/>
      <c r="D8" s="139">
        <v>880</v>
      </c>
      <c r="E8" s="139"/>
      <c r="F8" s="139">
        <v>70</v>
      </c>
      <c r="G8" s="140" t="s">
        <v>23</v>
      </c>
      <c r="H8" s="139">
        <v>20</v>
      </c>
      <c r="I8" s="139">
        <v>11</v>
      </c>
      <c r="J8" s="163">
        <f>SUM(D11:I11)</f>
        <v>2741</v>
      </c>
      <c r="K8" s="157">
        <v>2800</v>
      </c>
      <c r="L8" s="160"/>
    </row>
    <row r="9" spans="1:12" ht="19.899999999999999" customHeight="1" x14ac:dyDescent="0.45">
      <c r="A9" s="178"/>
      <c r="B9" s="121" t="s">
        <v>24</v>
      </c>
      <c r="C9" s="150"/>
      <c r="D9" s="110"/>
      <c r="E9" s="110">
        <v>750</v>
      </c>
      <c r="F9" s="110">
        <v>70</v>
      </c>
      <c r="G9" s="120" t="s">
        <v>25</v>
      </c>
      <c r="H9" s="110">
        <v>20</v>
      </c>
      <c r="I9" s="110"/>
      <c r="J9" s="163"/>
      <c r="K9" s="157"/>
      <c r="L9" s="160"/>
    </row>
    <row r="10" spans="1:12" ht="19.899999999999999" customHeight="1" x14ac:dyDescent="0.45">
      <c r="A10" s="178"/>
      <c r="B10" s="121" t="s">
        <v>26</v>
      </c>
      <c r="C10" s="150"/>
      <c r="D10" s="110"/>
      <c r="E10" s="110">
        <v>850</v>
      </c>
      <c r="F10" s="110">
        <v>70</v>
      </c>
      <c r="G10" s="110" t="s">
        <v>20</v>
      </c>
      <c r="H10" s="110"/>
      <c r="I10" s="110"/>
      <c r="J10" s="163"/>
      <c r="K10" s="157"/>
      <c r="L10" s="160"/>
    </row>
    <row r="11" spans="1:12" ht="19.899999999999999" customHeight="1" x14ac:dyDescent="0.45">
      <c r="A11" s="181"/>
      <c r="B11" s="123" t="s">
        <v>139</v>
      </c>
      <c r="C11" s="153"/>
      <c r="D11" s="123">
        <f>SUM(D8:D10)</f>
        <v>880</v>
      </c>
      <c r="E11" s="123">
        <f t="shared" ref="E11:I11" si="1">SUM(E8:E10)</f>
        <v>1600</v>
      </c>
      <c r="F11" s="123">
        <f t="shared" si="1"/>
        <v>210</v>
      </c>
      <c r="G11" s="123"/>
      <c r="H11" s="123">
        <f t="shared" si="1"/>
        <v>40</v>
      </c>
      <c r="I11" s="123">
        <f t="shared" si="1"/>
        <v>11</v>
      </c>
      <c r="J11" s="163"/>
      <c r="K11" s="157"/>
      <c r="L11" s="160"/>
    </row>
    <row r="12" spans="1:12" ht="19.899999999999999" customHeight="1" x14ac:dyDescent="0.45">
      <c r="A12" s="177" t="s">
        <v>27</v>
      </c>
      <c r="B12" s="141" t="s">
        <v>28</v>
      </c>
      <c r="C12" s="149"/>
      <c r="D12" s="142">
        <v>248</v>
      </c>
      <c r="E12" s="142"/>
      <c r="F12" s="142">
        <v>38</v>
      </c>
      <c r="G12" s="143" t="s">
        <v>29</v>
      </c>
      <c r="H12" s="142">
        <v>20</v>
      </c>
      <c r="I12" s="142">
        <v>7</v>
      </c>
      <c r="J12" s="162">
        <f>SUM(D15:I15)</f>
        <v>1186</v>
      </c>
      <c r="K12" s="156">
        <v>1200</v>
      </c>
      <c r="L12" s="159"/>
    </row>
    <row r="13" spans="1:12" ht="19.899999999999999" customHeight="1" x14ac:dyDescent="0.45">
      <c r="A13" s="178"/>
      <c r="B13" s="121" t="s">
        <v>30</v>
      </c>
      <c r="C13" s="150"/>
      <c r="D13" s="110">
        <v>339</v>
      </c>
      <c r="E13" s="110"/>
      <c r="F13" s="110">
        <v>43</v>
      </c>
      <c r="G13" s="110" t="s">
        <v>20</v>
      </c>
      <c r="H13" s="110"/>
      <c r="I13" s="110"/>
      <c r="J13" s="163"/>
      <c r="K13" s="157"/>
      <c r="L13" s="160"/>
    </row>
    <row r="14" spans="1:12" ht="19.899999999999999" customHeight="1" x14ac:dyDescent="0.45">
      <c r="A14" s="178"/>
      <c r="B14" s="121" t="s">
        <v>31</v>
      </c>
      <c r="C14" s="150"/>
      <c r="D14" s="110"/>
      <c r="E14" s="110">
        <v>441</v>
      </c>
      <c r="F14" s="110">
        <v>50</v>
      </c>
      <c r="G14" s="110" t="s">
        <v>20</v>
      </c>
      <c r="H14" s="110"/>
      <c r="I14" s="110"/>
      <c r="J14" s="163"/>
      <c r="K14" s="157"/>
      <c r="L14" s="160"/>
    </row>
    <row r="15" spans="1:12" ht="19.899999999999999" customHeight="1" x14ac:dyDescent="0.45">
      <c r="A15" s="179"/>
      <c r="B15" s="144" t="s">
        <v>139</v>
      </c>
      <c r="C15" s="151"/>
      <c r="D15" s="144">
        <f>SUM(D12:D14)</f>
        <v>587</v>
      </c>
      <c r="E15" s="144">
        <f t="shared" ref="E15:I15" si="2">SUM(E12:E14)</f>
        <v>441</v>
      </c>
      <c r="F15" s="144">
        <f t="shared" si="2"/>
        <v>131</v>
      </c>
      <c r="G15" s="144"/>
      <c r="H15" s="144">
        <f t="shared" si="2"/>
        <v>20</v>
      </c>
      <c r="I15" s="144">
        <f t="shared" si="2"/>
        <v>7</v>
      </c>
      <c r="J15" s="164"/>
      <c r="K15" s="158"/>
      <c r="L15" s="161"/>
    </row>
    <row r="16" spans="1:12" ht="19.899999999999999" customHeight="1" x14ac:dyDescent="0.45">
      <c r="A16" s="180" t="s">
        <v>32</v>
      </c>
      <c r="B16" s="138" t="s">
        <v>33</v>
      </c>
      <c r="C16" s="152"/>
      <c r="D16" s="139">
        <v>512</v>
      </c>
      <c r="E16" s="139"/>
      <c r="F16" s="139">
        <v>40</v>
      </c>
      <c r="G16" s="140" t="s">
        <v>34</v>
      </c>
      <c r="H16" s="139">
        <v>20</v>
      </c>
      <c r="I16" s="139">
        <v>9</v>
      </c>
      <c r="J16" s="163">
        <f>SUM(D20:I20)</f>
        <v>1436</v>
      </c>
      <c r="K16" s="157">
        <v>1500</v>
      </c>
      <c r="L16" s="160"/>
    </row>
    <row r="17" spans="1:12" ht="19.899999999999999" customHeight="1" x14ac:dyDescent="0.45">
      <c r="A17" s="178"/>
      <c r="B17" s="121" t="s">
        <v>35</v>
      </c>
      <c r="C17" s="150"/>
      <c r="D17" s="110"/>
      <c r="E17" s="110">
        <v>510</v>
      </c>
      <c r="F17" s="110">
        <v>46</v>
      </c>
      <c r="G17" s="120" t="s">
        <v>36</v>
      </c>
      <c r="H17" s="110">
        <v>20</v>
      </c>
      <c r="I17" s="110"/>
      <c r="J17" s="163"/>
      <c r="K17" s="157"/>
      <c r="L17" s="160"/>
    </row>
    <row r="18" spans="1:12" ht="19.899999999999999" customHeight="1" x14ac:dyDescent="0.45">
      <c r="A18" s="178"/>
      <c r="B18" s="121" t="s">
        <v>37</v>
      </c>
      <c r="C18" s="150"/>
      <c r="D18" s="110"/>
      <c r="E18" s="110">
        <v>138</v>
      </c>
      <c r="F18" s="110">
        <v>37</v>
      </c>
      <c r="G18" s="110" t="s">
        <v>20</v>
      </c>
      <c r="H18" s="110"/>
      <c r="I18" s="110"/>
      <c r="J18" s="163"/>
      <c r="K18" s="157"/>
      <c r="L18" s="160"/>
    </row>
    <row r="19" spans="1:12" ht="19.899999999999999" customHeight="1" x14ac:dyDescent="0.45">
      <c r="A19" s="178"/>
      <c r="B19" s="121" t="s">
        <v>38</v>
      </c>
      <c r="C19" s="150"/>
      <c r="D19" s="110"/>
      <c r="E19" s="110">
        <v>81</v>
      </c>
      <c r="F19" s="110">
        <v>23</v>
      </c>
      <c r="G19" s="110" t="s">
        <v>20</v>
      </c>
      <c r="H19" s="110"/>
      <c r="I19" s="110"/>
      <c r="J19" s="163"/>
      <c r="K19" s="157"/>
      <c r="L19" s="160"/>
    </row>
    <row r="20" spans="1:12" ht="19.899999999999999" customHeight="1" x14ac:dyDescent="0.45">
      <c r="A20" s="181"/>
      <c r="B20" s="123" t="s">
        <v>139</v>
      </c>
      <c r="C20" s="153"/>
      <c r="D20" s="123">
        <f>SUM(D16:D19)</f>
        <v>512</v>
      </c>
      <c r="E20" s="123">
        <f>SUM(E16:E19)</f>
        <v>729</v>
      </c>
      <c r="F20" s="123">
        <f>SUM(F16:F19)</f>
        <v>146</v>
      </c>
      <c r="G20" s="123"/>
      <c r="H20" s="123">
        <f>SUM(H16:H19)</f>
        <v>40</v>
      </c>
      <c r="I20" s="123">
        <f>SUM(I16:I19)</f>
        <v>9</v>
      </c>
      <c r="J20" s="163"/>
      <c r="K20" s="157"/>
      <c r="L20" s="160"/>
    </row>
    <row r="21" spans="1:12" ht="19.899999999999999" customHeight="1" x14ac:dyDescent="0.45">
      <c r="A21" s="177" t="s">
        <v>39</v>
      </c>
      <c r="B21" s="141" t="s">
        <v>39</v>
      </c>
      <c r="C21" s="149"/>
      <c r="D21" s="142">
        <v>594</v>
      </c>
      <c r="E21" s="142"/>
      <c r="F21" s="142">
        <v>50</v>
      </c>
      <c r="G21" s="143" t="s">
        <v>40</v>
      </c>
      <c r="H21" s="142">
        <v>20</v>
      </c>
      <c r="I21" s="142">
        <v>6</v>
      </c>
      <c r="J21" s="162">
        <f>SUM(D25:I25)</f>
        <v>2089</v>
      </c>
      <c r="K21" s="156">
        <v>2100</v>
      </c>
      <c r="L21" s="159"/>
    </row>
    <row r="22" spans="1:12" ht="19.899999999999999" customHeight="1" x14ac:dyDescent="0.45">
      <c r="A22" s="178"/>
      <c r="B22" s="121" t="s">
        <v>41</v>
      </c>
      <c r="C22" s="150"/>
      <c r="D22" s="110"/>
      <c r="E22" s="110">
        <v>739</v>
      </c>
      <c r="F22" s="110">
        <v>66</v>
      </c>
      <c r="G22" s="120" t="s">
        <v>42</v>
      </c>
      <c r="H22" s="110">
        <v>20</v>
      </c>
      <c r="I22" s="110"/>
      <c r="J22" s="163"/>
      <c r="K22" s="157"/>
      <c r="L22" s="160"/>
    </row>
    <row r="23" spans="1:12" ht="19.899999999999999" customHeight="1" x14ac:dyDescent="0.45">
      <c r="A23" s="178"/>
      <c r="B23" s="121" t="s">
        <v>43</v>
      </c>
      <c r="C23" s="150"/>
      <c r="D23" s="110"/>
      <c r="E23" s="110">
        <v>281</v>
      </c>
      <c r="F23" s="110">
        <v>36</v>
      </c>
      <c r="G23" s="120" t="s">
        <v>44</v>
      </c>
      <c r="H23" s="110">
        <v>20</v>
      </c>
      <c r="I23" s="110"/>
      <c r="J23" s="163"/>
      <c r="K23" s="157"/>
      <c r="L23" s="160"/>
    </row>
    <row r="24" spans="1:12" ht="19.899999999999999" customHeight="1" x14ac:dyDescent="0.45">
      <c r="A24" s="178"/>
      <c r="B24" s="121" t="s">
        <v>45</v>
      </c>
      <c r="C24" s="150"/>
      <c r="D24" s="110"/>
      <c r="E24" s="110">
        <v>225</v>
      </c>
      <c r="F24" s="110">
        <v>32</v>
      </c>
      <c r="G24" s="110"/>
      <c r="H24" s="110"/>
      <c r="I24" s="110"/>
      <c r="J24" s="163"/>
      <c r="K24" s="157"/>
      <c r="L24" s="160"/>
    </row>
    <row r="25" spans="1:12" ht="19.899999999999999" customHeight="1" x14ac:dyDescent="0.45">
      <c r="A25" s="179"/>
      <c r="B25" s="144" t="s">
        <v>139</v>
      </c>
      <c r="C25" s="151"/>
      <c r="D25" s="144">
        <f>SUM(D21:D24)</f>
        <v>594</v>
      </c>
      <c r="E25" s="144">
        <f>SUM(E21:E24)</f>
        <v>1245</v>
      </c>
      <c r="F25" s="144">
        <f>SUM(F21:F24)</f>
        <v>184</v>
      </c>
      <c r="G25" s="144"/>
      <c r="H25" s="144">
        <f>SUM(H21:H24)</f>
        <v>60</v>
      </c>
      <c r="I25" s="144">
        <f>SUM(I21:I24)</f>
        <v>6</v>
      </c>
      <c r="J25" s="164"/>
      <c r="K25" s="158"/>
      <c r="L25" s="161"/>
    </row>
    <row r="26" spans="1:12" ht="19.899999999999999" customHeight="1" x14ac:dyDescent="0.45">
      <c r="A26" s="180" t="s">
        <v>47</v>
      </c>
      <c r="B26" s="138" t="s">
        <v>47</v>
      </c>
      <c r="C26" s="152"/>
      <c r="D26" s="139">
        <v>559</v>
      </c>
      <c r="E26" s="139"/>
      <c r="F26" s="139">
        <v>40</v>
      </c>
      <c r="G26" s="140" t="s">
        <v>48</v>
      </c>
      <c r="H26" s="139">
        <v>20</v>
      </c>
      <c r="I26" s="139">
        <v>6</v>
      </c>
      <c r="J26" s="163">
        <f>SUM(D28:I28)</f>
        <v>1389</v>
      </c>
      <c r="K26" s="157">
        <v>1400</v>
      </c>
      <c r="L26" s="160"/>
    </row>
    <row r="27" spans="1:12" ht="19.899999999999999" customHeight="1" x14ac:dyDescent="0.45">
      <c r="A27" s="178"/>
      <c r="B27" s="121" t="s">
        <v>49</v>
      </c>
      <c r="C27" s="150"/>
      <c r="D27" s="110"/>
      <c r="E27" s="110">
        <v>703</v>
      </c>
      <c r="F27" s="110">
        <v>61</v>
      </c>
      <c r="G27" s="110" t="s">
        <v>20</v>
      </c>
      <c r="H27" s="110"/>
      <c r="I27" s="110"/>
      <c r="J27" s="163"/>
      <c r="K27" s="157"/>
      <c r="L27" s="160"/>
    </row>
    <row r="28" spans="1:12" ht="19.899999999999999" customHeight="1" x14ac:dyDescent="0.45">
      <c r="A28" s="181"/>
      <c r="B28" s="123" t="s">
        <v>139</v>
      </c>
      <c r="C28" s="153"/>
      <c r="D28" s="123">
        <f>SUM(D26:D27)</f>
        <v>559</v>
      </c>
      <c r="E28" s="123">
        <f>SUM(E26:E27)</f>
        <v>703</v>
      </c>
      <c r="F28" s="123">
        <f>SUM(F26:F27)</f>
        <v>101</v>
      </c>
      <c r="G28" s="123"/>
      <c r="H28" s="123">
        <f>SUM(H26:H27)</f>
        <v>20</v>
      </c>
      <c r="I28" s="123">
        <f>SUM(I26:I27)</f>
        <v>6</v>
      </c>
      <c r="J28" s="163"/>
      <c r="K28" s="157"/>
      <c r="L28" s="160"/>
    </row>
    <row r="29" spans="1:12" ht="19.899999999999999" customHeight="1" x14ac:dyDescent="0.45">
      <c r="A29" s="182" t="s">
        <v>50</v>
      </c>
      <c r="B29" s="141" t="s">
        <v>51</v>
      </c>
      <c r="C29" s="149"/>
      <c r="D29" s="142">
        <v>538</v>
      </c>
      <c r="E29" s="142"/>
      <c r="F29" s="142">
        <v>50</v>
      </c>
      <c r="G29" s="143" t="s">
        <v>52</v>
      </c>
      <c r="H29" s="142">
        <v>20</v>
      </c>
      <c r="I29" s="142">
        <v>8</v>
      </c>
      <c r="J29" s="162">
        <f>SUM(D32:I32)</f>
        <v>1784</v>
      </c>
      <c r="K29" s="156">
        <v>1800</v>
      </c>
      <c r="L29" s="159"/>
    </row>
    <row r="30" spans="1:12" ht="19.899999999999999" customHeight="1" x14ac:dyDescent="0.45">
      <c r="A30" s="183"/>
      <c r="B30" s="121" t="s">
        <v>53</v>
      </c>
      <c r="C30" s="150"/>
      <c r="D30" s="110"/>
      <c r="E30" s="110">
        <v>440</v>
      </c>
      <c r="F30" s="110">
        <v>45</v>
      </c>
      <c r="G30" s="120" t="s">
        <v>54</v>
      </c>
      <c r="H30" s="110">
        <v>20</v>
      </c>
      <c r="I30" s="110"/>
      <c r="J30" s="163"/>
      <c r="K30" s="157"/>
      <c r="L30" s="160"/>
    </row>
    <row r="31" spans="1:12" ht="19.899999999999999" customHeight="1" x14ac:dyDescent="0.45">
      <c r="A31" s="183"/>
      <c r="B31" s="121" t="s">
        <v>55</v>
      </c>
      <c r="C31" s="150"/>
      <c r="D31" s="110"/>
      <c r="E31" s="110">
        <v>610</v>
      </c>
      <c r="F31" s="110">
        <v>53</v>
      </c>
      <c r="G31" s="110" t="s">
        <v>20</v>
      </c>
      <c r="H31" s="110"/>
      <c r="I31" s="110"/>
      <c r="J31" s="163"/>
      <c r="K31" s="157"/>
      <c r="L31" s="160"/>
    </row>
    <row r="32" spans="1:12" ht="19.899999999999999" customHeight="1" x14ac:dyDescent="0.45">
      <c r="A32" s="184"/>
      <c r="B32" s="144" t="s">
        <v>139</v>
      </c>
      <c r="C32" s="151"/>
      <c r="D32" s="144">
        <f>SUM(D29:D31)</f>
        <v>538</v>
      </c>
      <c r="E32" s="144">
        <f>SUM(E29:E31)</f>
        <v>1050</v>
      </c>
      <c r="F32" s="144">
        <f>SUM(F29:F31)</f>
        <v>148</v>
      </c>
      <c r="G32" s="144"/>
      <c r="H32" s="144">
        <f>SUM(H29:H31)</f>
        <v>40</v>
      </c>
      <c r="I32" s="144">
        <f>SUM(I29:I31)</f>
        <v>8</v>
      </c>
      <c r="J32" s="164"/>
      <c r="K32" s="158"/>
      <c r="L32" s="161"/>
    </row>
    <row r="33" spans="1:12" ht="19.899999999999999" customHeight="1" x14ac:dyDescent="0.45">
      <c r="A33" s="180" t="s">
        <v>56</v>
      </c>
      <c r="B33" s="138" t="s">
        <v>57</v>
      </c>
      <c r="C33" s="152"/>
      <c r="D33" s="139">
        <v>422</v>
      </c>
      <c r="E33" s="139"/>
      <c r="F33" s="139">
        <v>45</v>
      </c>
      <c r="G33" s="140" t="s">
        <v>58</v>
      </c>
      <c r="H33" s="139">
        <v>20</v>
      </c>
      <c r="I33" s="139">
        <v>8</v>
      </c>
      <c r="J33" s="163">
        <f>SUM(D36:I36)</f>
        <v>1313</v>
      </c>
      <c r="K33" s="157">
        <v>1400</v>
      </c>
      <c r="L33" s="160"/>
    </row>
    <row r="34" spans="1:12" ht="19.899999999999999" customHeight="1" x14ac:dyDescent="0.45">
      <c r="A34" s="178"/>
      <c r="B34" s="121" t="s">
        <v>59</v>
      </c>
      <c r="C34" s="150"/>
      <c r="D34" s="110"/>
      <c r="E34" s="110">
        <v>402</v>
      </c>
      <c r="F34" s="110">
        <v>50</v>
      </c>
      <c r="G34" s="120" t="s">
        <v>60</v>
      </c>
      <c r="H34" s="110">
        <v>20</v>
      </c>
      <c r="I34" s="110"/>
      <c r="J34" s="163"/>
      <c r="K34" s="157"/>
      <c r="L34" s="160"/>
    </row>
    <row r="35" spans="1:12" ht="19.899999999999999" customHeight="1" x14ac:dyDescent="0.45">
      <c r="A35" s="178"/>
      <c r="B35" s="121" t="s">
        <v>140</v>
      </c>
      <c r="C35" s="150"/>
      <c r="D35" s="110"/>
      <c r="E35" s="110">
        <v>306</v>
      </c>
      <c r="F35" s="110">
        <v>40</v>
      </c>
      <c r="G35" s="110" t="s">
        <v>20</v>
      </c>
      <c r="H35" s="110"/>
      <c r="I35" s="110"/>
      <c r="J35" s="163"/>
      <c r="K35" s="157"/>
      <c r="L35" s="160"/>
    </row>
    <row r="36" spans="1:12" ht="19.899999999999999" customHeight="1" x14ac:dyDescent="0.45">
      <c r="A36" s="181"/>
      <c r="B36" s="123" t="s">
        <v>139</v>
      </c>
      <c r="C36" s="153"/>
      <c r="D36" s="123">
        <f>SUM(D33:D35)</f>
        <v>422</v>
      </c>
      <c r="E36" s="123">
        <f>SUM(E33:E35)</f>
        <v>708</v>
      </c>
      <c r="F36" s="123">
        <f>SUM(F33:F35)</f>
        <v>135</v>
      </c>
      <c r="G36" s="123"/>
      <c r="H36" s="123">
        <f>SUM(H33:H35)</f>
        <v>40</v>
      </c>
      <c r="I36" s="123">
        <f>SUM(I33:I35)</f>
        <v>8</v>
      </c>
      <c r="J36" s="163"/>
      <c r="K36" s="157"/>
      <c r="L36" s="160"/>
    </row>
    <row r="37" spans="1:12" ht="19.899999999999999" customHeight="1" x14ac:dyDescent="0.45">
      <c r="A37" s="177" t="s">
        <v>62</v>
      </c>
      <c r="B37" s="141" t="s">
        <v>63</v>
      </c>
      <c r="C37" s="149"/>
      <c r="D37" s="142">
        <v>350</v>
      </c>
      <c r="E37" s="142"/>
      <c r="F37" s="142">
        <v>40</v>
      </c>
      <c r="G37" s="143" t="s">
        <v>64</v>
      </c>
      <c r="H37" s="142">
        <v>20</v>
      </c>
      <c r="I37" s="142">
        <v>8</v>
      </c>
      <c r="J37" s="162">
        <f>SUM(D40:I40)</f>
        <v>1204</v>
      </c>
      <c r="K37" s="156">
        <v>1300</v>
      </c>
      <c r="L37" s="159"/>
    </row>
    <row r="38" spans="1:12" ht="19.899999999999999" customHeight="1" x14ac:dyDescent="0.45">
      <c r="A38" s="178"/>
      <c r="B38" s="121" t="s">
        <v>65</v>
      </c>
      <c r="C38" s="150"/>
      <c r="D38" s="110"/>
      <c r="E38" s="110">
        <v>470</v>
      </c>
      <c r="F38" s="110">
        <v>40</v>
      </c>
      <c r="G38" s="110" t="s">
        <v>20</v>
      </c>
      <c r="H38" s="110"/>
      <c r="I38" s="110"/>
      <c r="J38" s="163"/>
      <c r="K38" s="157"/>
      <c r="L38" s="160"/>
    </row>
    <row r="39" spans="1:12" ht="19.899999999999999" customHeight="1" x14ac:dyDescent="0.45">
      <c r="A39" s="178"/>
      <c r="B39" s="121" t="s">
        <v>66</v>
      </c>
      <c r="C39" s="150"/>
      <c r="D39" s="110"/>
      <c r="E39" s="110">
        <v>238</v>
      </c>
      <c r="F39" s="110">
        <v>38</v>
      </c>
      <c r="G39" s="110" t="s">
        <v>20</v>
      </c>
      <c r="H39" s="110"/>
      <c r="I39" s="110"/>
      <c r="J39" s="163"/>
      <c r="K39" s="157"/>
      <c r="L39" s="160"/>
    </row>
    <row r="40" spans="1:12" ht="19.899999999999999" customHeight="1" x14ac:dyDescent="0.45">
      <c r="A40" s="179"/>
      <c r="B40" s="144" t="s">
        <v>139</v>
      </c>
      <c r="C40" s="151"/>
      <c r="D40" s="144">
        <f>SUM(D37:D39)</f>
        <v>350</v>
      </c>
      <c r="E40" s="144">
        <f>SUM(E37:E39)</f>
        <v>708</v>
      </c>
      <c r="F40" s="144">
        <f>SUM(F37:F39)</f>
        <v>118</v>
      </c>
      <c r="G40" s="144"/>
      <c r="H40" s="144">
        <f>SUM(H37:H39)</f>
        <v>20</v>
      </c>
      <c r="I40" s="144">
        <f>SUM(I37:I39)</f>
        <v>8</v>
      </c>
      <c r="J40" s="164"/>
      <c r="K40" s="158"/>
      <c r="L40" s="161"/>
    </row>
    <row r="41" spans="1:12" ht="19.899999999999999" customHeight="1" x14ac:dyDescent="0.45">
      <c r="A41" s="180" t="s">
        <v>67</v>
      </c>
      <c r="B41" s="138" t="s">
        <v>68</v>
      </c>
      <c r="C41" s="152"/>
      <c r="D41" s="139">
        <v>595</v>
      </c>
      <c r="E41" s="139"/>
      <c r="F41" s="139">
        <v>50</v>
      </c>
      <c r="G41" s="140" t="s">
        <v>69</v>
      </c>
      <c r="H41" s="139">
        <v>20</v>
      </c>
      <c r="I41" s="139">
        <v>10</v>
      </c>
      <c r="J41" s="163">
        <f>SUM(D44:I44)</f>
        <v>1685</v>
      </c>
      <c r="K41" s="157">
        <v>1700</v>
      </c>
      <c r="L41" s="160"/>
    </row>
    <row r="42" spans="1:12" ht="19.899999999999999" customHeight="1" x14ac:dyDescent="0.45">
      <c r="A42" s="178"/>
      <c r="B42" s="121" t="s">
        <v>70</v>
      </c>
      <c r="C42" s="150"/>
      <c r="D42" s="110"/>
      <c r="E42" s="110">
        <v>522</v>
      </c>
      <c r="F42" s="110">
        <v>50</v>
      </c>
      <c r="G42" s="120" t="s">
        <v>46</v>
      </c>
      <c r="H42" s="110">
        <v>20</v>
      </c>
      <c r="I42" s="110"/>
      <c r="J42" s="163"/>
      <c r="K42" s="157"/>
      <c r="L42" s="160"/>
    </row>
    <row r="43" spans="1:12" ht="19.899999999999999" customHeight="1" x14ac:dyDescent="0.45">
      <c r="A43" s="178"/>
      <c r="B43" s="121" t="s">
        <v>71</v>
      </c>
      <c r="C43" s="150"/>
      <c r="D43" s="110"/>
      <c r="E43" s="110">
        <v>378</v>
      </c>
      <c r="F43" s="110">
        <v>40</v>
      </c>
      <c r="G43" s="110" t="s">
        <v>20</v>
      </c>
      <c r="H43" s="110"/>
      <c r="I43" s="110"/>
      <c r="J43" s="163"/>
      <c r="K43" s="157"/>
      <c r="L43" s="160"/>
    </row>
    <row r="44" spans="1:12" ht="19.899999999999999" customHeight="1" x14ac:dyDescent="0.45">
      <c r="A44" s="181"/>
      <c r="B44" s="123" t="s">
        <v>139</v>
      </c>
      <c r="C44" s="153"/>
      <c r="D44" s="123">
        <f>SUM(D41:D43)</f>
        <v>595</v>
      </c>
      <c r="E44" s="123">
        <f>SUM(E41:E43)</f>
        <v>900</v>
      </c>
      <c r="F44" s="123">
        <f>SUM(F41:F43)</f>
        <v>140</v>
      </c>
      <c r="G44" s="123"/>
      <c r="H44" s="123">
        <f>SUM(H41:H43)</f>
        <v>40</v>
      </c>
      <c r="I44" s="123">
        <f>SUM(I41:I43)</f>
        <v>10</v>
      </c>
      <c r="J44" s="163"/>
      <c r="K44" s="157"/>
      <c r="L44" s="160"/>
    </row>
    <row r="45" spans="1:12" ht="19.899999999999999" customHeight="1" x14ac:dyDescent="0.45">
      <c r="A45" s="177" t="s">
        <v>72</v>
      </c>
      <c r="B45" s="141" t="s">
        <v>73</v>
      </c>
      <c r="C45" s="149"/>
      <c r="D45" s="142">
        <v>672</v>
      </c>
      <c r="E45" s="142"/>
      <c r="F45" s="142">
        <v>50</v>
      </c>
      <c r="G45" s="143" t="s">
        <v>74</v>
      </c>
      <c r="H45" s="142">
        <v>20</v>
      </c>
      <c r="I45" s="142">
        <v>8</v>
      </c>
      <c r="J45" s="162">
        <f>SUM(D49:I49)</f>
        <v>1854</v>
      </c>
      <c r="K45" s="156">
        <v>1900</v>
      </c>
      <c r="L45" s="159"/>
    </row>
    <row r="46" spans="1:12" ht="19.899999999999999" customHeight="1" x14ac:dyDescent="0.45">
      <c r="A46" s="178"/>
      <c r="B46" s="121" t="s">
        <v>75</v>
      </c>
      <c r="C46" s="150"/>
      <c r="D46" s="110"/>
      <c r="E46" s="110">
        <v>484</v>
      </c>
      <c r="F46" s="110">
        <v>48</v>
      </c>
      <c r="G46" s="110" t="s">
        <v>20</v>
      </c>
      <c r="H46" s="110"/>
      <c r="I46" s="110"/>
      <c r="J46" s="163"/>
      <c r="K46" s="157"/>
      <c r="L46" s="160"/>
    </row>
    <row r="47" spans="1:12" ht="19.899999999999999" customHeight="1" x14ac:dyDescent="0.45">
      <c r="A47" s="178"/>
      <c r="B47" s="121" t="s">
        <v>76</v>
      </c>
      <c r="C47" s="150"/>
      <c r="D47" s="110"/>
      <c r="E47" s="110">
        <v>170</v>
      </c>
      <c r="F47" s="110">
        <v>31</v>
      </c>
      <c r="G47" s="110" t="s">
        <v>20</v>
      </c>
      <c r="H47" s="110"/>
      <c r="I47" s="110"/>
      <c r="J47" s="163"/>
      <c r="K47" s="157"/>
      <c r="L47" s="160"/>
    </row>
    <row r="48" spans="1:12" ht="19.899999999999999" customHeight="1" x14ac:dyDescent="0.45">
      <c r="A48" s="178"/>
      <c r="B48" s="121" t="s">
        <v>77</v>
      </c>
      <c r="C48" s="150"/>
      <c r="D48" s="110"/>
      <c r="E48" s="110">
        <v>331</v>
      </c>
      <c r="F48" s="110">
        <v>40</v>
      </c>
      <c r="G48" s="110" t="s">
        <v>20</v>
      </c>
      <c r="H48" s="110"/>
      <c r="I48" s="110"/>
      <c r="J48" s="163"/>
      <c r="K48" s="157"/>
      <c r="L48" s="160"/>
    </row>
    <row r="49" spans="1:12" ht="19.899999999999999" customHeight="1" x14ac:dyDescent="0.45">
      <c r="A49" s="179"/>
      <c r="B49" s="144" t="s">
        <v>139</v>
      </c>
      <c r="C49" s="151"/>
      <c r="D49" s="144">
        <f>SUM(D45:D48)</f>
        <v>672</v>
      </c>
      <c r="E49" s="144">
        <f>SUM(E45:E48)</f>
        <v>985</v>
      </c>
      <c r="F49" s="144">
        <f>SUM(F45:F48)</f>
        <v>169</v>
      </c>
      <c r="G49" s="144"/>
      <c r="H49" s="144">
        <f>SUM(H45:H48)</f>
        <v>20</v>
      </c>
      <c r="I49" s="144">
        <f>SUM(I45:I48)</f>
        <v>8</v>
      </c>
      <c r="J49" s="164"/>
      <c r="K49" s="158"/>
      <c r="L49" s="161"/>
    </row>
    <row r="50" spans="1:12" ht="19.899999999999999" customHeight="1" x14ac:dyDescent="0.45">
      <c r="A50" s="180" t="s">
        <v>78</v>
      </c>
      <c r="B50" s="138" t="s">
        <v>78</v>
      </c>
      <c r="C50" s="152"/>
      <c r="D50" s="139">
        <v>530</v>
      </c>
      <c r="E50" s="139"/>
      <c r="F50" s="139">
        <v>50</v>
      </c>
      <c r="G50" s="140" t="s">
        <v>79</v>
      </c>
      <c r="H50" s="139">
        <v>20</v>
      </c>
      <c r="I50" s="139">
        <v>9</v>
      </c>
      <c r="J50" s="163">
        <f>SUM(D53:I53)</f>
        <v>1679</v>
      </c>
      <c r="K50" s="157">
        <v>1700</v>
      </c>
      <c r="L50" s="160"/>
    </row>
    <row r="51" spans="1:12" ht="19.899999999999999" customHeight="1" x14ac:dyDescent="0.45">
      <c r="A51" s="178"/>
      <c r="B51" s="121" t="s">
        <v>80</v>
      </c>
      <c r="C51" s="150"/>
      <c r="D51" s="110"/>
      <c r="E51" s="110">
        <v>480</v>
      </c>
      <c r="F51" s="110">
        <v>50</v>
      </c>
      <c r="G51" s="120" t="s">
        <v>81</v>
      </c>
      <c r="H51" s="110">
        <v>20</v>
      </c>
      <c r="I51" s="110"/>
      <c r="J51" s="163"/>
      <c r="K51" s="157"/>
      <c r="L51" s="160"/>
    </row>
    <row r="52" spans="1:12" ht="19.899999999999999" customHeight="1" x14ac:dyDescent="0.45">
      <c r="A52" s="178"/>
      <c r="B52" s="121" t="s">
        <v>82</v>
      </c>
      <c r="C52" s="150"/>
      <c r="D52" s="110"/>
      <c r="E52" s="110">
        <v>460</v>
      </c>
      <c r="F52" s="110">
        <v>60</v>
      </c>
      <c r="G52" s="110" t="s">
        <v>20</v>
      </c>
      <c r="H52" s="110"/>
      <c r="I52" s="110"/>
      <c r="J52" s="163"/>
      <c r="K52" s="157"/>
      <c r="L52" s="160"/>
    </row>
    <row r="53" spans="1:12" ht="19.899999999999999" customHeight="1" x14ac:dyDescent="0.45">
      <c r="A53" s="181"/>
      <c r="B53" s="123" t="s">
        <v>139</v>
      </c>
      <c r="C53" s="153"/>
      <c r="D53" s="123">
        <f>SUM(D50:D52)</f>
        <v>530</v>
      </c>
      <c r="E53" s="123">
        <f>SUM(E50:E52)</f>
        <v>940</v>
      </c>
      <c r="F53" s="123">
        <f>SUM(F50:F52)</f>
        <v>160</v>
      </c>
      <c r="G53" s="123"/>
      <c r="H53" s="123">
        <f>SUM(H50:H52)</f>
        <v>40</v>
      </c>
      <c r="I53" s="123">
        <f>SUM(I50:I52)</f>
        <v>9</v>
      </c>
      <c r="J53" s="163"/>
      <c r="K53" s="157"/>
      <c r="L53" s="160"/>
    </row>
    <row r="54" spans="1:12" ht="19.899999999999999" customHeight="1" x14ac:dyDescent="0.45">
      <c r="A54" s="177" t="s">
        <v>83</v>
      </c>
      <c r="B54" s="141" t="s">
        <v>83</v>
      </c>
      <c r="C54" s="149"/>
      <c r="D54" s="142">
        <v>596</v>
      </c>
      <c r="E54" s="142"/>
      <c r="F54" s="142">
        <v>47</v>
      </c>
      <c r="G54" s="143" t="s">
        <v>84</v>
      </c>
      <c r="H54" s="142">
        <v>20</v>
      </c>
      <c r="I54" s="142">
        <v>8</v>
      </c>
      <c r="J54" s="162">
        <f>SUM(D56:I56)</f>
        <v>974</v>
      </c>
      <c r="K54" s="156">
        <v>1000</v>
      </c>
      <c r="L54" s="159"/>
    </row>
    <row r="55" spans="1:12" ht="19.899999999999999" customHeight="1" x14ac:dyDescent="0.45">
      <c r="A55" s="178"/>
      <c r="B55" s="121" t="s">
        <v>85</v>
      </c>
      <c r="C55" s="150"/>
      <c r="D55" s="110"/>
      <c r="E55" s="110">
        <v>265</v>
      </c>
      <c r="F55" s="110">
        <v>38</v>
      </c>
      <c r="G55" s="110" t="s">
        <v>20</v>
      </c>
      <c r="H55" s="110"/>
      <c r="I55" s="110"/>
      <c r="J55" s="163"/>
      <c r="K55" s="157"/>
      <c r="L55" s="160"/>
    </row>
    <row r="56" spans="1:12" ht="19.899999999999999" customHeight="1" x14ac:dyDescent="0.45">
      <c r="A56" s="179"/>
      <c r="B56" s="144" t="s">
        <v>139</v>
      </c>
      <c r="C56" s="151"/>
      <c r="D56" s="144">
        <f>SUM(D54:D55)</f>
        <v>596</v>
      </c>
      <c r="E56" s="144">
        <f>SUM(E54:E55)</f>
        <v>265</v>
      </c>
      <c r="F56" s="144">
        <f>SUM(F54:F55)</f>
        <v>85</v>
      </c>
      <c r="G56" s="144"/>
      <c r="H56" s="144">
        <f>SUM(H54:H55)</f>
        <v>20</v>
      </c>
      <c r="I56" s="144">
        <f>SUM(I54:I55)</f>
        <v>8</v>
      </c>
      <c r="J56" s="164"/>
      <c r="K56" s="158"/>
      <c r="L56" s="161"/>
    </row>
    <row r="57" spans="1:12" ht="19.899999999999999" customHeight="1" x14ac:dyDescent="0.45">
      <c r="A57" s="180" t="s">
        <v>86</v>
      </c>
      <c r="B57" s="138" t="s">
        <v>86</v>
      </c>
      <c r="C57" s="152"/>
      <c r="D57" s="139">
        <v>614</v>
      </c>
      <c r="E57" s="139"/>
      <c r="F57" s="139">
        <v>45</v>
      </c>
      <c r="G57" s="140" t="s">
        <v>87</v>
      </c>
      <c r="H57" s="139">
        <v>20</v>
      </c>
      <c r="I57" s="139">
        <v>9</v>
      </c>
      <c r="J57" s="163">
        <f>SUM(D60:I60)</f>
        <v>1827</v>
      </c>
      <c r="K57" s="157">
        <v>1900</v>
      </c>
      <c r="L57" s="160"/>
    </row>
    <row r="58" spans="1:12" ht="19.899999999999999" customHeight="1" x14ac:dyDescent="0.45">
      <c r="A58" s="178"/>
      <c r="B58" s="121" t="s">
        <v>88</v>
      </c>
      <c r="C58" s="150"/>
      <c r="D58" s="110"/>
      <c r="E58" s="110">
        <v>564</v>
      </c>
      <c r="F58" s="110">
        <v>47</v>
      </c>
      <c r="G58" s="110" t="s">
        <v>20</v>
      </c>
      <c r="H58" s="110"/>
      <c r="I58" s="110"/>
      <c r="J58" s="163"/>
      <c r="K58" s="157"/>
      <c r="L58" s="160"/>
    </row>
    <row r="59" spans="1:12" ht="19.899999999999999" customHeight="1" x14ac:dyDescent="0.45">
      <c r="A59" s="178"/>
      <c r="B59" s="121" t="s">
        <v>89</v>
      </c>
      <c r="C59" s="150"/>
      <c r="D59" s="110"/>
      <c r="E59" s="110">
        <v>478</v>
      </c>
      <c r="F59" s="110">
        <v>50</v>
      </c>
      <c r="G59" s="110" t="s">
        <v>20</v>
      </c>
      <c r="H59" s="110"/>
      <c r="I59" s="110"/>
      <c r="J59" s="163"/>
      <c r="K59" s="157"/>
      <c r="L59" s="160"/>
    </row>
    <row r="60" spans="1:12" ht="19.899999999999999" customHeight="1" x14ac:dyDescent="0.45">
      <c r="A60" s="181"/>
      <c r="B60" s="123" t="s">
        <v>139</v>
      </c>
      <c r="C60" s="153"/>
      <c r="D60" s="123">
        <f>SUM(D57:D59)</f>
        <v>614</v>
      </c>
      <c r="E60" s="123">
        <f>SUM(E57:E59)</f>
        <v>1042</v>
      </c>
      <c r="F60" s="123">
        <f>SUM(F57:F59)</f>
        <v>142</v>
      </c>
      <c r="G60" s="123"/>
      <c r="H60" s="123">
        <f>SUM(H57:H59)</f>
        <v>20</v>
      </c>
      <c r="I60" s="123">
        <f>SUM(I57:I59)</f>
        <v>9</v>
      </c>
      <c r="J60" s="163"/>
      <c r="K60" s="157"/>
      <c r="L60" s="160"/>
    </row>
    <row r="61" spans="1:12" ht="19.899999999999999" customHeight="1" x14ac:dyDescent="0.45">
      <c r="A61" s="177" t="s">
        <v>91</v>
      </c>
      <c r="B61" s="141" t="s">
        <v>91</v>
      </c>
      <c r="C61" s="149"/>
      <c r="D61" s="142">
        <v>441</v>
      </c>
      <c r="E61" s="142"/>
      <c r="F61" s="142">
        <v>45</v>
      </c>
      <c r="G61" s="142" t="s">
        <v>20</v>
      </c>
      <c r="H61" s="142"/>
      <c r="I61" s="142">
        <v>10</v>
      </c>
      <c r="J61" s="162">
        <f>SUM(D64:I64)</f>
        <v>1548</v>
      </c>
      <c r="K61" s="156">
        <v>1600</v>
      </c>
      <c r="L61" s="159"/>
    </row>
    <row r="62" spans="1:12" ht="19.899999999999999" customHeight="1" x14ac:dyDescent="0.45">
      <c r="A62" s="178"/>
      <c r="B62" s="121" t="s">
        <v>92</v>
      </c>
      <c r="C62" s="150"/>
      <c r="D62" s="110"/>
      <c r="E62" s="110">
        <v>498</v>
      </c>
      <c r="F62" s="110">
        <v>45</v>
      </c>
      <c r="G62" s="110" t="s">
        <v>20</v>
      </c>
      <c r="H62" s="110"/>
      <c r="I62" s="110"/>
      <c r="J62" s="163"/>
      <c r="K62" s="157"/>
      <c r="L62" s="160"/>
    </row>
    <row r="63" spans="1:12" ht="19.899999999999999" customHeight="1" x14ac:dyDescent="0.45">
      <c r="A63" s="178"/>
      <c r="B63" s="121" t="s">
        <v>93</v>
      </c>
      <c r="C63" s="150"/>
      <c r="D63" s="110"/>
      <c r="E63" s="110">
        <v>461</v>
      </c>
      <c r="F63" s="110">
        <v>48</v>
      </c>
      <c r="G63" s="110" t="s">
        <v>20</v>
      </c>
      <c r="H63" s="110"/>
      <c r="I63" s="110"/>
      <c r="J63" s="163"/>
      <c r="K63" s="157"/>
      <c r="L63" s="160"/>
    </row>
    <row r="64" spans="1:12" ht="19.899999999999999" customHeight="1" x14ac:dyDescent="0.45">
      <c r="A64" s="179"/>
      <c r="B64" s="144" t="s">
        <v>139</v>
      </c>
      <c r="C64" s="151"/>
      <c r="D64" s="144">
        <f>SUM(D61:D63)</f>
        <v>441</v>
      </c>
      <c r="E64" s="144">
        <f>SUM(E61:E63)</f>
        <v>959</v>
      </c>
      <c r="F64" s="144">
        <f>SUM(F61:F63)</f>
        <v>138</v>
      </c>
      <c r="G64" s="144"/>
      <c r="H64" s="144"/>
      <c r="I64" s="144">
        <f>SUM(I61:I63)</f>
        <v>10</v>
      </c>
      <c r="J64" s="164"/>
      <c r="K64" s="158"/>
      <c r="L64" s="161"/>
    </row>
    <row r="65" spans="1:12" ht="19.899999999999999" customHeight="1" x14ac:dyDescent="0.45">
      <c r="A65" s="180" t="s">
        <v>94</v>
      </c>
      <c r="B65" s="138" t="s">
        <v>94</v>
      </c>
      <c r="C65" s="152"/>
      <c r="D65" s="139">
        <v>639</v>
      </c>
      <c r="E65" s="139"/>
      <c r="F65" s="139">
        <v>45</v>
      </c>
      <c r="G65" s="140" t="s">
        <v>95</v>
      </c>
      <c r="H65" s="139">
        <v>20</v>
      </c>
      <c r="I65" s="139">
        <v>9</v>
      </c>
      <c r="J65" s="163">
        <f>SUM(D68:I68)</f>
        <v>1736</v>
      </c>
      <c r="K65" s="157">
        <v>1800</v>
      </c>
      <c r="L65" s="160"/>
    </row>
    <row r="66" spans="1:12" ht="19.899999999999999" customHeight="1" x14ac:dyDescent="0.45">
      <c r="A66" s="178"/>
      <c r="B66" s="121" t="s">
        <v>96</v>
      </c>
      <c r="C66" s="150"/>
      <c r="D66" s="110"/>
      <c r="E66" s="110">
        <v>430</v>
      </c>
      <c r="F66" s="110">
        <v>45</v>
      </c>
      <c r="G66" s="110" t="s">
        <v>20</v>
      </c>
      <c r="H66" s="110"/>
      <c r="I66" s="110"/>
      <c r="J66" s="163"/>
      <c r="K66" s="157"/>
      <c r="L66" s="160"/>
    </row>
    <row r="67" spans="1:12" ht="19.899999999999999" customHeight="1" x14ac:dyDescent="0.45">
      <c r="A67" s="178"/>
      <c r="B67" s="121" t="s">
        <v>145</v>
      </c>
      <c r="C67" s="150"/>
      <c r="D67" s="110"/>
      <c r="E67" s="110">
        <v>503</v>
      </c>
      <c r="F67" s="110">
        <v>45</v>
      </c>
      <c r="G67" s="110" t="s">
        <v>20</v>
      </c>
      <c r="H67" s="110"/>
      <c r="I67" s="110"/>
      <c r="J67" s="163"/>
      <c r="K67" s="157"/>
      <c r="L67" s="160"/>
    </row>
    <row r="68" spans="1:12" ht="19.899999999999999" customHeight="1" x14ac:dyDescent="0.45">
      <c r="A68" s="181"/>
      <c r="B68" s="123" t="s">
        <v>139</v>
      </c>
      <c r="C68" s="153"/>
      <c r="D68" s="123">
        <f>SUM(D65:D67)</f>
        <v>639</v>
      </c>
      <c r="E68" s="123">
        <f>SUM(E65:E67)</f>
        <v>933</v>
      </c>
      <c r="F68" s="123">
        <f>SUM(F65:F67)</f>
        <v>135</v>
      </c>
      <c r="G68" s="123"/>
      <c r="H68" s="123">
        <f>SUM(H65:H67)</f>
        <v>20</v>
      </c>
      <c r="I68" s="123">
        <f>SUM(I65:I67)</f>
        <v>9</v>
      </c>
      <c r="J68" s="163"/>
      <c r="K68" s="157"/>
      <c r="L68" s="160"/>
    </row>
    <row r="69" spans="1:12" ht="19.899999999999999" customHeight="1" x14ac:dyDescent="0.45">
      <c r="A69" s="177" t="s">
        <v>98</v>
      </c>
      <c r="B69" s="141" t="s">
        <v>98</v>
      </c>
      <c r="C69" s="149"/>
      <c r="D69" s="142">
        <v>329</v>
      </c>
      <c r="E69" s="142"/>
      <c r="F69" s="142">
        <v>38</v>
      </c>
      <c r="G69" s="143" t="s">
        <v>99</v>
      </c>
      <c r="H69" s="142">
        <v>20</v>
      </c>
      <c r="I69" s="142">
        <v>7</v>
      </c>
      <c r="J69" s="162">
        <f>SUM(D72:I72)</f>
        <v>912</v>
      </c>
      <c r="K69" s="156">
        <v>1000</v>
      </c>
      <c r="L69" s="159"/>
    </row>
    <row r="70" spans="1:12" ht="19.899999999999999" customHeight="1" x14ac:dyDescent="0.45">
      <c r="A70" s="178"/>
      <c r="B70" s="121" t="s">
        <v>100</v>
      </c>
      <c r="C70" s="150"/>
      <c r="D70" s="110"/>
      <c r="E70" s="110">
        <v>230</v>
      </c>
      <c r="F70" s="110">
        <v>32</v>
      </c>
      <c r="G70" s="110" t="s">
        <v>20</v>
      </c>
      <c r="H70" s="110"/>
      <c r="I70" s="110"/>
      <c r="J70" s="163"/>
      <c r="K70" s="157"/>
      <c r="L70" s="160"/>
    </row>
    <row r="71" spans="1:12" ht="19.899999999999999" customHeight="1" x14ac:dyDescent="0.45">
      <c r="A71" s="178"/>
      <c r="B71" s="121" t="s">
        <v>101</v>
      </c>
      <c r="C71" s="150"/>
      <c r="D71" s="110"/>
      <c r="E71" s="110">
        <v>223</v>
      </c>
      <c r="F71" s="110">
        <v>33</v>
      </c>
      <c r="G71" s="110" t="s">
        <v>20</v>
      </c>
      <c r="H71" s="110"/>
      <c r="I71" s="110"/>
      <c r="J71" s="163"/>
      <c r="K71" s="157"/>
      <c r="L71" s="160"/>
    </row>
    <row r="72" spans="1:12" ht="19.899999999999999" customHeight="1" x14ac:dyDescent="0.45">
      <c r="A72" s="179"/>
      <c r="B72" s="144" t="s">
        <v>139</v>
      </c>
      <c r="C72" s="151"/>
      <c r="D72" s="144">
        <f>SUM(D69:D71)</f>
        <v>329</v>
      </c>
      <c r="E72" s="144">
        <f>SUM(E69:E71)</f>
        <v>453</v>
      </c>
      <c r="F72" s="144">
        <f>SUM(F69:F71)</f>
        <v>103</v>
      </c>
      <c r="G72" s="144"/>
      <c r="H72" s="144">
        <f>SUM(H69:H71)</f>
        <v>20</v>
      </c>
      <c r="I72" s="144">
        <f>SUM(I69:I71)</f>
        <v>7</v>
      </c>
      <c r="J72" s="164"/>
      <c r="K72" s="158"/>
      <c r="L72" s="161"/>
    </row>
    <row r="73" spans="1:12" ht="19.899999999999999" customHeight="1" x14ac:dyDescent="0.45">
      <c r="A73" s="180" t="s">
        <v>102</v>
      </c>
      <c r="B73" s="138" t="s">
        <v>102</v>
      </c>
      <c r="C73" s="152"/>
      <c r="D73" s="139">
        <v>99</v>
      </c>
      <c r="E73" s="139"/>
      <c r="F73" s="139">
        <v>24</v>
      </c>
      <c r="G73" s="140" t="s">
        <v>99</v>
      </c>
      <c r="H73" s="139">
        <v>20</v>
      </c>
      <c r="I73" s="139">
        <v>10</v>
      </c>
      <c r="J73" s="163">
        <f>SUM(D76:I76)</f>
        <v>355</v>
      </c>
      <c r="K73" s="157">
        <v>400</v>
      </c>
      <c r="L73" s="160"/>
    </row>
    <row r="74" spans="1:12" ht="19.899999999999999" customHeight="1" x14ac:dyDescent="0.45">
      <c r="A74" s="178"/>
      <c r="B74" s="121" t="s">
        <v>103</v>
      </c>
      <c r="C74" s="150"/>
      <c r="D74" s="110"/>
      <c r="E74" s="110">
        <v>96</v>
      </c>
      <c r="F74" s="110">
        <v>21</v>
      </c>
      <c r="G74" s="110" t="s">
        <v>20</v>
      </c>
      <c r="H74" s="110"/>
      <c r="I74" s="110"/>
      <c r="J74" s="163"/>
      <c r="K74" s="157"/>
      <c r="L74" s="160"/>
    </row>
    <row r="75" spans="1:12" ht="19.899999999999999" customHeight="1" x14ac:dyDescent="0.45">
      <c r="A75" s="178"/>
      <c r="B75" s="121" t="s">
        <v>104</v>
      </c>
      <c r="C75" s="150"/>
      <c r="D75" s="110"/>
      <c r="E75" s="110">
        <v>60</v>
      </c>
      <c r="F75" s="110">
        <v>25</v>
      </c>
      <c r="G75" s="110" t="s">
        <v>20</v>
      </c>
      <c r="H75" s="110"/>
      <c r="I75" s="110"/>
      <c r="J75" s="163"/>
      <c r="K75" s="157"/>
      <c r="L75" s="160"/>
    </row>
    <row r="76" spans="1:12" ht="19.899999999999999" customHeight="1" x14ac:dyDescent="0.45">
      <c r="A76" s="181"/>
      <c r="B76" s="123" t="s">
        <v>139</v>
      </c>
      <c r="C76" s="153"/>
      <c r="D76" s="123">
        <f>SUM(D73:D75)</f>
        <v>99</v>
      </c>
      <c r="E76" s="123">
        <f>SUM(E73:E75)</f>
        <v>156</v>
      </c>
      <c r="F76" s="123">
        <f>SUM(F73:F75)</f>
        <v>70</v>
      </c>
      <c r="G76" s="123"/>
      <c r="H76" s="123">
        <f>SUM(H73:H75)</f>
        <v>20</v>
      </c>
      <c r="I76" s="123">
        <f>SUM(I73:I75)</f>
        <v>10</v>
      </c>
      <c r="J76" s="163"/>
      <c r="K76" s="157"/>
      <c r="L76" s="160"/>
    </row>
    <row r="77" spans="1:12" ht="19.899999999999999" customHeight="1" x14ac:dyDescent="0.45">
      <c r="A77" s="177" t="s">
        <v>105</v>
      </c>
      <c r="B77" s="141" t="s">
        <v>105</v>
      </c>
      <c r="C77" s="149"/>
      <c r="D77" s="142">
        <v>598</v>
      </c>
      <c r="E77" s="142"/>
      <c r="F77" s="142">
        <v>45</v>
      </c>
      <c r="G77" s="142" t="s">
        <v>20</v>
      </c>
      <c r="H77" s="142"/>
      <c r="I77" s="142">
        <v>8</v>
      </c>
      <c r="J77" s="162">
        <f>SUM(D80:I80)</f>
        <v>1589</v>
      </c>
      <c r="K77" s="156">
        <v>1600</v>
      </c>
      <c r="L77" s="159"/>
    </row>
    <row r="78" spans="1:12" ht="19.899999999999999" customHeight="1" x14ac:dyDescent="0.45">
      <c r="A78" s="178"/>
      <c r="B78" s="121" t="s">
        <v>106</v>
      </c>
      <c r="C78" s="150"/>
      <c r="D78" s="110"/>
      <c r="E78" s="110">
        <v>252</v>
      </c>
      <c r="F78" s="110">
        <v>39</v>
      </c>
      <c r="G78" s="110" t="s">
        <v>20</v>
      </c>
      <c r="H78" s="110"/>
      <c r="I78" s="110"/>
      <c r="J78" s="163"/>
      <c r="K78" s="157"/>
      <c r="L78" s="160"/>
    </row>
    <row r="79" spans="1:12" ht="19.899999999999999" customHeight="1" x14ac:dyDescent="0.45">
      <c r="A79" s="178"/>
      <c r="B79" s="121" t="s">
        <v>107</v>
      </c>
      <c r="C79" s="150"/>
      <c r="D79" s="110"/>
      <c r="E79" s="110">
        <v>606</v>
      </c>
      <c r="F79" s="110">
        <v>41</v>
      </c>
      <c r="G79" s="110" t="s">
        <v>20</v>
      </c>
      <c r="H79" s="110"/>
      <c r="I79" s="110"/>
      <c r="J79" s="163"/>
      <c r="K79" s="157"/>
      <c r="L79" s="160"/>
    </row>
    <row r="80" spans="1:12" ht="19.899999999999999" customHeight="1" x14ac:dyDescent="0.45">
      <c r="A80" s="179"/>
      <c r="B80" s="144" t="s">
        <v>139</v>
      </c>
      <c r="C80" s="151"/>
      <c r="D80" s="144">
        <f>SUM(D77:D79)</f>
        <v>598</v>
      </c>
      <c r="E80" s="144">
        <f>SUM(E77:E79)</f>
        <v>858</v>
      </c>
      <c r="F80" s="144">
        <f>SUM(F77:F79)</f>
        <v>125</v>
      </c>
      <c r="G80" s="144"/>
      <c r="H80" s="144"/>
      <c r="I80" s="144">
        <f>SUM(I77:I79)</f>
        <v>8</v>
      </c>
      <c r="J80" s="164"/>
      <c r="K80" s="158"/>
      <c r="L80" s="161"/>
    </row>
    <row r="81" spans="1:13" ht="19.899999999999999" customHeight="1" x14ac:dyDescent="0.45">
      <c r="A81" s="180" t="s">
        <v>108</v>
      </c>
      <c r="B81" s="138" t="s">
        <v>109</v>
      </c>
      <c r="C81" s="152"/>
      <c r="D81" s="139">
        <v>553</v>
      </c>
      <c r="E81" s="139"/>
      <c r="F81" s="139">
        <v>50</v>
      </c>
      <c r="G81" s="140" t="s">
        <v>110</v>
      </c>
      <c r="H81" s="139">
        <v>20</v>
      </c>
      <c r="I81" s="139">
        <v>7</v>
      </c>
      <c r="J81" s="163">
        <f>SUM(D84:I84)</f>
        <v>1497</v>
      </c>
      <c r="K81" s="157">
        <v>1500</v>
      </c>
      <c r="L81" s="160"/>
    </row>
    <row r="82" spans="1:13" ht="19.899999999999999" customHeight="1" x14ac:dyDescent="0.45">
      <c r="A82" s="178"/>
      <c r="B82" s="121" t="s">
        <v>111</v>
      </c>
      <c r="C82" s="150"/>
      <c r="D82" s="110"/>
      <c r="E82" s="110">
        <v>540</v>
      </c>
      <c r="F82" s="110">
        <v>55</v>
      </c>
      <c r="G82" s="110" t="s">
        <v>20</v>
      </c>
      <c r="H82" s="110"/>
      <c r="I82" s="110"/>
      <c r="J82" s="163"/>
      <c r="K82" s="157"/>
      <c r="L82" s="160"/>
    </row>
    <row r="83" spans="1:13" ht="19.899999999999999" customHeight="1" x14ac:dyDescent="0.45">
      <c r="A83" s="178"/>
      <c r="B83" s="121" t="s">
        <v>112</v>
      </c>
      <c r="C83" s="150"/>
      <c r="D83" s="110"/>
      <c r="E83" s="110">
        <v>237</v>
      </c>
      <c r="F83" s="110">
        <v>35</v>
      </c>
      <c r="G83" s="110" t="s">
        <v>20</v>
      </c>
      <c r="H83" s="110"/>
      <c r="I83" s="110"/>
      <c r="J83" s="163"/>
      <c r="K83" s="157"/>
      <c r="L83" s="160"/>
    </row>
    <row r="84" spans="1:13" ht="19.899999999999999" customHeight="1" x14ac:dyDescent="0.45">
      <c r="A84" s="181"/>
      <c r="B84" s="123" t="s">
        <v>139</v>
      </c>
      <c r="C84" s="153"/>
      <c r="D84" s="123">
        <f>SUM(D81:D83)</f>
        <v>553</v>
      </c>
      <c r="E84" s="123">
        <f>SUM(E81:E83)</f>
        <v>777</v>
      </c>
      <c r="F84" s="123">
        <f>SUM(F81:F83)</f>
        <v>140</v>
      </c>
      <c r="G84" s="123"/>
      <c r="H84" s="123">
        <f>SUM(H81:H83)</f>
        <v>20</v>
      </c>
      <c r="I84" s="123">
        <f>SUM(I81:I83)</f>
        <v>7</v>
      </c>
      <c r="J84" s="163"/>
      <c r="K84" s="157"/>
      <c r="L84" s="160"/>
    </row>
    <row r="85" spans="1:13" ht="19.899999999999999" customHeight="1" x14ac:dyDescent="0.45">
      <c r="A85" s="177" t="s">
        <v>113</v>
      </c>
      <c r="B85" s="141" t="s">
        <v>114</v>
      </c>
      <c r="C85" s="149"/>
      <c r="D85" s="142">
        <v>352</v>
      </c>
      <c r="E85" s="142"/>
      <c r="F85" s="142">
        <v>35</v>
      </c>
      <c r="G85" s="142"/>
      <c r="H85" s="142"/>
      <c r="I85" s="142">
        <v>8</v>
      </c>
      <c r="J85" s="162">
        <f>SUM(D87:I87)</f>
        <v>1422</v>
      </c>
      <c r="K85" s="156">
        <v>1500</v>
      </c>
      <c r="L85" s="159"/>
    </row>
    <row r="86" spans="1:13" ht="19.899999999999999" customHeight="1" x14ac:dyDescent="0.45">
      <c r="A86" s="178"/>
      <c r="B86" s="121" t="s">
        <v>115</v>
      </c>
      <c r="C86" s="150"/>
      <c r="D86" s="110"/>
      <c r="E86" s="110">
        <v>947</v>
      </c>
      <c r="F86" s="110">
        <v>80</v>
      </c>
      <c r="G86" s="110" t="s">
        <v>20</v>
      </c>
      <c r="H86" s="110"/>
      <c r="I86" s="110"/>
      <c r="J86" s="163"/>
      <c r="K86" s="157"/>
      <c r="L86" s="160"/>
    </row>
    <row r="87" spans="1:13" ht="19.899999999999999" customHeight="1" x14ac:dyDescent="0.45">
      <c r="A87" s="179"/>
      <c r="B87" s="144" t="s">
        <v>139</v>
      </c>
      <c r="C87" s="151"/>
      <c r="D87" s="144">
        <f>SUM(D85:D86)</f>
        <v>352</v>
      </c>
      <c r="E87" s="144">
        <f>SUM(E85:E86)</f>
        <v>947</v>
      </c>
      <c r="F87" s="144">
        <f>SUM(F85:F86)</f>
        <v>115</v>
      </c>
      <c r="G87" s="144"/>
      <c r="H87" s="144"/>
      <c r="I87" s="144">
        <f>SUM(I85:I86)</f>
        <v>8</v>
      </c>
      <c r="J87" s="164"/>
      <c r="K87" s="158"/>
      <c r="L87" s="161"/>
    </row>
    <row r="88" spans="1:13" ht="19.899999999999999" customHeight="1" x14ac:dyDescent="0.45">
      <c r="A88" s="175" t="s">
        <v>116</v>
      </c>
      <c r="B88" s="176"/>
      <c r="C88" s="152"/>
      <c r="D88" s="139"/>
      <c r="E88" s="139"/>
      <c r="F88" s="139"/>
      <c r="G88" s="139"/>
      <c r="H88" s="139">
        <v>2</v>
      </c>
      <c r="I88" s="139"/>
      <c r="J88" s="145">
        <f t="shared" ref="J88:J93" si="3">SUM(F88:I88)</f>
        <v>2</v>
      </c>
      <c r="K88" s="146">
        <v>2</v>
      </c>
      <c r="L88" s="147"/>
    </row>
    <row r="89" spans="1:13" ht="19.899999999999999" customHeight="1" x14ac:dyDescent="0.45">
      <c r="A89" s="173" t="s">
        <v>117</v>
      </c>
      <c r="B89" s="174"/>
      <c r="C89" s="150"/>
      <c r="D89" s="110"/>
      <c r="E89" s="110"/>
      <c r="F89" s="110"/>
      <c r="G89" s="110"/>
      <c r="H89" s="110">
        <v>2</v>
      </c>
      <c r="I89" s="110"/>
      <c r="J89" s="122">
        <f t="shared" si="3"/>
        <v>2</v>
      </c>
      <c r="K89" s="130">
        <v>2</v>
      </c>
      <c r="L89" s="111"/>
    </row>
    <row r="90" spans="1:13" ht="19.899999999999999" customHeight="1" x14ac:dyDescent="0.45">
      <c r="A90" s="173" t="s">
        <v>118</v>
      </c>
      <c r="B90" s="174"/>
      <c r="C90" s="150"/>
      <c r="D90" s="110"/>
      <c r="E90" s="110"/>
      <c r="F90" s="110"/>
      <c r="G90" s="110"/>
      <c r="H90" s="110">
        <v>2</v>
      </c>
      <c r="I90" s="110"/>
      <c r="J90" s="122">
        <f t="shared" si="3"/>
        <v>2</v>
      </c>
      <c r="K90" s="130">
        <v>2</v>
      </c>
      <c r="L90" s="111"/>
    </row>
    <row r="91" spans="1:13" ht="19.899999999999999" customHeight="1" x14ac:dyDescent="0.45">
      <c r="A91" s="173" t="s">
        <v>119</v>
      </c>
      <c r="B91" s="174"/>
      <c r="C91" s="150"/>
      <c r="D91" s="110"/>
      <c r="E91" s="110"/>
      <c r="F91" s="110"/>
      <c r="G91" s="110"/>
      <c r="H91" s="110">
        <v>2</v>
      </c>
      <c r="I91" s="110"/>
      <c r="J91" s="122">
        <f t="shared" si="3"/>
        <v>2</v>
      </c>
      <c r="K91" s="130">
        <v>2</v>
      </c>
      <c r="L91" s="111"/>
    </row>
    <row r="92" spans="1:13" ht="19.899999999999999" customHeight="1" x14ac:dyDescent="0.45">
      <c r="A92" s="173" t="s">
        <v>120</v>
      </c>
      <c r="B92" s="174"/>
      <c r="C92" s="150"/>
      <c r="D92" s="110"/>
      <c r="E92" s="110"/>
      <c r="F92" s="110"/>
      <c r="G92" s="110"/>
      <c r="H92" s="110">
        <v>2</v>
      </c>
      <c r="I92" s="110"/>
      <c r="J92" s="122">
        <f t="shared" si="3"/>
        <v>2</v>
      </c>
      <c r="K92" s="130">
        <v>2</v>
      </c>
      <c r="L92" s="111"/>
    </row>
    <row r="93" spans="1:13" ht="19.899999999999999" customHeight="1" x14ac:dyDescent="0.45">
      <c r="A93" s="173" t="s">
        <v>121</v>
      </c>
      <c r="B93" s="174"/>
      <c r="C93" s="150"/>
      <c r="D93" s="110"/>
      <c r="E93" s="110"/>
      <c r="F93" s="110"/>
      <c r="G93" s="110"/>
      <c r="H93" s="110">
        <v>2</v>
      </c>
      <c r="I93" s="110"/>
      <c r="J93" s="122">
        <f t="shared" si="3"/>
        <v>2</v>
      </c>
      <c r="K93" s="130">
        <v>2</v>
      </c>
      <c r="L93" s="111"/>
    </row>
    <row r="94" spans="1:13" ht="19.899999999999999" customHeight="1" x14ac:dyDescent="0.45">
      <c r="A94" s="169"/>
      <c r="B94" s="170"/>
      <c r="C94" s="153"/>
      <c r="D94" s="123"/>
      <c r="E94" s="123"/>
      <c r="F94" s="123"/>
      <c r="G94" s="123"/>
      <c r="H94" s="123"/>
      <c r="I94" s="123"/>
      <c r="J94" s="124"/>
      <c r="K94" s="131"/>
      <c r="L94" s="125"/>
    </row>
    <row r="95" spans="1:13" ht="19.899999999999999" customHeight="1" x14ac:dyDescent="0.45">
      <c r="A95" s="171" t="s">
        <v>122</v>
      </c>
      <c r="B95" s="172"/>
      <c r="C95" s="154"/>
      <c r="D95" s="127">
        <f>D7+D11+D15+D20+D25+D28+D32+D36+D40+D44+D49+D53+D56+D60+D64+D68+D72+D76+D80+D84+D87</f>
        <v>10910</v>
      </c>
      <c r="E95" s="127">
        <f t="shared" ref="E95:F95" si="4">E7+E11+E15+E20+E25+E28+E32+E36+E40+E44+E49+E53+E56+E60+E64+E68+E72+E76+E80+E84+E87</f>
        <v>17193</v>
      </c>
      <c r="F95" s="127">
        <f t="shared" si="4"/>
        <v>2829</v>
      </c>
      <c r="G95" s="126" t="s">
        <v>20</v>
      </c>
      <c r="H95" s="127">
        <f>H7+H11+H15+H20+H25+H28+H32+H36+H40+H44+H49+H53+H56+H60+H64+H68+H72+H76+H80+H84+H87+H88+H89+H90+H91+H92+H93</f>
        <v>552</v>
      </c>
      <c r="I95" s="126">
        <f t="shared" ref="I95" si="5">I7+I11+I15+I20+I25+I28+I32+I36+I40+I44+I49+I53+I56+I60+I64+I68+I72+I76+I80+I84+I87</f>
        <v>176</v>
      </c>
      <c r="J95" s="128">
        <f>SUM(J4:J94)</f>
        <v>31660</v>
      </c>
      <c r="K95" s="155">
        <f>SUM(K4:K94)</f>
        <v>32612</v>
      </c>
      <c r="L95" s="129"/>
      <c r="M95" s="112"/>
    </row>
    <row r="96" spans="1:13" ht="19.899999999999999" customHeight="1" x14ac:dyDescent="0.45">
      <c r="A96" s="112"/>
      <c r="B96" s="108"/>
      <c r="C96" s="113"/>
      <c r="D96" s="113"/>
      <c r="E96" s="113"/>
      <c r="F96" s="114"/>
      <c r="G96" s="112"/>
      <c r="H96" s="112"/>
      <c r="I96" s="112"/>
      <c r="J96" s="115"/>
      <c r="K96" s="116"/>
      <c r="L96" s="108"/>
      <c r="M96" s="119"/>
    </row>
    <row r="97" spans="1:13" ht="19.899999999999999" customHeight="1" x14ac:dyDescent="0.45">
      <c r="A97" s="108"/>
      <c r="B97" s="108"/>
      <c r="C97" s="108"/>
      <c r="D97" s="108"/>
      <c r="E97" s="108"/>
      <c r="F97" s="112"/>
      <c r="G97" s="108"/>
      <c r="H97" s="114"/>
      <c r="I97" s="114" t="s">
        <v>133</v>
      </c>
      <c r="J97" s="115">
        <v>35000</v>
      </c>
      <c r="K97" s="115">
        <v>35000</v>
      </c>
      <c r="L97" s="108"/>
      <c r="M97" s="119"/>
    </row>
    <row r="98" spans="1:13" ht="19.899999999999999" customHeight="1" x14ac:dyDescent="0.45">
      <c r="A98" s="108"/>
      <c r="B98" s="108"/>
      <c r="C98" s="109"/>
      <c r="D98" s="109"/>
      <c r="E98" s="109"/>
      <c r="F98" s="112"/>
      <c r="G98" s="112"/>
      <c r="H98" s="112"/>
      <c r="I98" s="112" t="s">
        <v>134</v>
      </c>
      <c r="J98" s="115">
        <f>J97-J95</f>
        <v>3340</v>
      </c>
      <c r="K98" s="115">
        <f>K97-K95</f>
        <v>2388</v>
      </c>
      <c r="L98" s="117"/>
      <c r="M98" s="119"/>
    </row>
    <row r="99" spans="1:13" ht="19.899999999999999" customHeight="1" x14ac:dyDescent="0.45">
      <c r="E99" s="112"/>
      <c r="F99" s="108"/>
      <c r="G99" s="108"/>
      <c r="J99" s="118"/>
      <c r="K99" s="118"/>
    </row>
    <row r="100" spans="1:13" ht="19.899999999999999" customHeight="1" x14ac:dyDescent="0.45">
      <c r="E100" s="119"/>
      <c r="F100" s="112"/>
      <c r="G100" s="108"/>
      <c r="H100" s="114"/>
      <c r="I100" s="114"/>
      <c r="J100" s="115"/>
      <c r="K100" s="115"/>
      <c r="L100" s="108"/>
    </row>
    <row r="101" spans="1:13" ht="19.899999999999999" customHeight="1" x14ac:dyDescent="0.45">
      <c r="E101" s="119"/>
      <c r="F101" s="112"/>
      <c r="G101" s="112"/>
      <c r="H101" s="112"/>
      <c r="I101" s="112"/>
      <c r="J101" s="115"/>
      <c r="K101" s="115"/>
      <c r="L101" s="108"/>
    </row>
    <row r="102" spans="1:13" ht="19.899999999999999" customHeight="1" x14ac:dyDescent="0.45">
      <c r="E102" s="119"/>
      <c r="F102" s="112"/>
      <c r="G102" s="112"/>
      <c r="H102" s="112"/>
      <c r="I102" s="112"/>
      <c r="J102" s="108"/>
      <c r="K102" s="108"/>
      <c r="L102" s="108"/>
    </row>
    <row r="103" spans="1:13" ht="19.899999999999999" customHeight="1" x14ac:dyDescent="0.45">
      <c r="A103" s="108"/>
      <c r="B103" s="108"/>
      <c r="C103" s="108"/>
      <c r="D103" s="108"/>
      <c r="E103" s="108"/>
      <c r="F103" s="112"/>
      <c r="G103" s="112"/>
      <c r="H103" s="112"/>
      <c r="I103" s="112"/>
      <c r="J103" s="108"/>
      <c r="K103" s="108"/>
      <c r="L103" s="108"/>
    </row>
    <row r="104" spans="1:13" ht="19.899999999999999" customHeight="1" x14ac:dyDescent="0.45">
      <c r="A104" s="108"/>
      <c r="B104" s="108"/>
      <c r="C104" s="108"/>
      <c r="D104" s="108"/>
      <c r="E104" s="108"/>
      <c r="F104" s="108"/>
      <c r="G104" s="112"/>
      <c r="H104" s="112"/>
      <c r="I104" s="112"/>
      <c r="J104" s="108"/>
      <c r="K104" s="108"/>
      <c r="L104" s="108"/>
    </row>
    <row r="105" spans="1:13" ht="19.899999999999999" customHeight="1" x14ac:dyDescent="0.45">
      <c r="A105" s="108"/>
      <c r="B105" s="108"/>
      <c r="C105" s="108"/>
      <c r="D105" s="108"/>
      <c r="E105" s="108"/>
      <c r="F105" s="108"/>
      <c r="G105" s="112"/>
      <c r="H105" s="112"/>
      <c r="I105" s="112"/>
      <c r="J105" s="108"/>
      <c r="K105" s="108"/>
      <c r="L105" s="108"/>
    </row>
    <row r="106" spans="1:13" ht="19.899999999999999" customHeight="1" x14ac:dyDescent="0.45">
      <c r="G106" s="112"/>
      <c r="H106" s="112"/>
      <c r="I106" s="112"/>
    </row>
    <row r="107" spans="1:13" ht="19.899999999999999" customHeight="1" x14ac:dyDescent="0.45">
      <c r="G107" s="112"/>
      <c r="H107" s="112"/>
      <c r="I107" s="112"/>
    </row>
    <row r="108" spans="1:13" ht="19.899999999999999" customHeight="1" x14ac:dyDescent="0.45">
      <c r="G108" s="112"/>
      <c r="H108" s="112"/>
      <c r="I108" s="112"/>
    </row>
  </sheetData>
  <mergeCells count="95">
    <mergeCell ref="A16:A20"/>
    <mergeCell ref="A12:A15"/>
    <mergeCell ref="A8:A11"/>
    <mergeCell ref="J2:L2"/>
    <mergeCell ref="G3:H3"/>
    <mergeCell ref="A4:A7"/>
    <mergeCell ref="A33:A36"/>
    <mergeCell ref="A29:A32"/>
    <mergeCell ref="A26:A28"/>
    <mergeCell ref="L21:L25"/>
    <mergeCell ref="A21:A25"/>
    <mergeCell ref="J50:J53"/>
    <mergeCell ref="A50:A53"/>
    <mergeCell ref="A45:A49"/>
    <mergeCell ref="A41:A44"/>
    <mergeCell ref="K37:K40"/>
    <mergeCell ref="A37:A40"/>
    <mergeCell ref="J61:J64"/>
    <mergeCell ref="J65:J68"/>
    <mergeCell ref="A61:A64"/>
    <mergeCell ref="A57:A60"/>
    <mergeCell ref="J54:J56"/>
    <mergeCell ref="J57:J60"/>
    <mergeCell ref="A54:A56"/>
    <mergeCell ref="J73:J76"/>
    <mergeCell ref="A69:A72"/>
    <mergeCell ref="K65:K68"/>
    <mergeCell ref="L65:L68"/>
    <mergeCell ref="A65:A68"/>
    <mergeCell ref="J21:J25"/>
    <mergeCell ref="A94:B94"/>
    <mergeCell ref="A95:B95"/>
    <mergeCell ref="A92:B92"/>
    <mergeCell ref="A93:B93"/>
    <mergeCell ref="A90:B90"/>
    <mergeCell ref="A91:B91"/>
    <mergeCell ref="A88:B88"/>
    <mergeCell ref="A89:B89"/>
    <mergeCell ref="A85:A87"/>
    <mergeCell ref="A81:A84"/>
    <mergeCell ref="J77:J80"/>
    <mergeCell ref="J81:J84"/>
    <mergeCell ref="A77:A80"/>
    <mergeCell ref="A73:A76"/>
    <mergeCell ref="J69:J72"/>
    <mergeCell ref="J1:L1"/>
    <mergeCell ref="J4:J7"/>
    <mergeCell ref="J8:J11"/>
    <mergeCell ref="J12:J15"/>
    <mergeCell ref="J16:J20"/>
    <mergeCell ref="J85:J87"/>
    <mergeCell ref="K4:K7"/>
    <mergeCell ref="L4:L7"/>
    <mergeCell ref="K8:K11"/>
    <mergeCell ref="L8:L11"/>
    <mergeCell ref="K12:K15"/>
    <mergeCell ref="L12:L15"/>
    <mergeCell ref="K16:K20"/>
    <mergeCell ref="L16:L20"/>
    <mergeCell ref="K21:K25"/>
    <mergeCell ref="J26:J28"/>
    <mergeCell ref="J29:J32"/>
    <mergeCell ref="J33:J36"/>
    <mergeCell ref="J37:J40"/>
    <mergeCell ref="J41:J44"/>
    <mergeCell ref="J45:J49"/>
    <mergeCell ref="K50:K53"/>
    <mergeCell ref="L50:L53"/>
    <mergeCell ref="K26:K28"/>
    <mergeCell ref="L26:L28"/>
    <mergeCell ref="K29:K32"/>
    <mergeCell ref="L29:L32"/>
    <mergeCell ref="K33:K36"/>
    <mergeCell ref="L33:L36"/>
    <mergeCell ref="L37:L40"/>
    <mergeCell ref="K41:K44"/>
    <mergeCell ref="L41:L44"/>
    <mergeCell ref="K45:K49"/>
    <mergeCell ref="L45:L49"/>
    <mergeCell ref="K54:K56"/>
    <mergeCell ref="L54:L56"/>
    <mergeCell ref="K57:K60"/>
    <mergeCell ref="L57:L60"/>
    <mergeCell ref="K61:K64"/>
    <mergeCell ref="L61:L64"/>
    <mergeCell ref="K85:K87"/>
    <mergeCell ref="L85:L87"/>
    <mergeCell ref="K69:K72"/>
    <mergeCell ref="L69:L72"/>
    <mergeCell ref="K73:K76"/>
    <mergeCell ref="L73:L76"/>
    <mergeCell ref="K77:K80"/>
    <mergeCell ref="L77:L80"/>
    <mergeCell ref="K81:K84"/>
    <mergeCell ref="L81:L84"/>
  </mergeCells>
  <phoneticPr fontId="3"/>
  <printOptions horizontalCentered="1"/>
  <pageMargins left="0.23622047244094491" right="0.23622047244094491" top="0.31496062992125984" bottom="0.19685039370078741" header="0.27559055118110237" footer="0.11811023622047245"/>
  <pageSetup paperSize="9" scale="75" fitToHeight="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C0046-A5FE-4269-AA97-91D94D1A9963}">
  <sheetPr>
    <tabColor rgb="FFFF0000"/>
  </sheetPr>
  <dimension ref="A1:Q111"/>
  <sheetViews>
    <sheetView showGridLines="0" view="pageBreakPreview" zoomScale="85" zoomScaleNormal="85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0" sqref="K10"/>
    </sheetView>
  </sheetViews>
  <sheetFormatPr defaultColWidth="9" defaultRowHeight="19.899999999999999" customHeight="1" x14ac:dyDescent="0.55000000000000004"/>
  <cols>
    <col min="1" max="1" width="5.25" style="65" customWidth="1"/>
    <col min="2" max="2" width="9.75" style="65" customWidth="1"/>
    <col min="3" max="3" width="11.25" style="65" customWidth="1"/>
    <col min="4" max="6" width="7.25" style="65" customWidth="1"/>
    <col min="7" max="9" width="7.25" style="65" hidden="1" customWidth="1"/>
    <col min="10" max="11" width="7.25" style="65" customWidth="1"/>
    <col min="12" max="12" width="15.33203125" style="65" customWidth="1"/>
    <col min="13" max="14" width="6" style="65" customWidth="1"/>
    <col min="15" max="15" width="7.83203125" style="65" customWidth="1"/>
    <col min="16" max="16" width="9.08203125" style="65" customWidth="1"/>
    <col min="17" max="17" width="7.83203125" style="65" customWidth="1"/>
    <col min="18" max="16384" width="9" style="65"/>
  </cols>
  <sheetData>
    <row r="1" spans="1:17" ht="33.75" customHeight="1" thickBot="1" x14ac:dyDescent="0.85">
      <c r="A1" s="61" t="s">
        <v>128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87" t="s">
        <v>136</v>
      </c>
      <c r="P1" s="187"/>
      <c r="Q1" s="187"/>
    </row>
    <row r="2" spans="1:17" ht="19.899999999999999" customHeight="1" thickBot="1" x14ac:dyDescent="0.6">
      <c r="A2" s="1" t="s">
        <v>0</v>
      </c>
      <c r="B2" s="3" t="s">
        <v>1</v>
      </c>
      <c r="C2" s="2" t="s">
        <v>2</v>
      </c>
      <c r="D2" s="188" t="s">
        <v>3</v>
      </c>
      <c r="E2" s="189"/>
      <c r="F2" s="188" t="s">
        <v>4</v>
      </c>
      <c r="G2" s="190"/>
      <c r="H2" s="190"/>
      <c r="I2" s="190"/>
      <c r="J2" s="189"/>
      <c r="K2" s="4" t="s">
        <v>5</v>
      </c>
      <c r="L2" s="191" t="s">
        <v>7</v>
      </c>
      <c r="M2" s="192"/>
      <c r="N2" s="5" t="s">
        <v>8</v>
      </c>
      <c r="O2" s="1" t="s">
        <v>9</v>
      </c>
      <c r="P2" s="6" t="s">
        <v>132</v>
      </c>
      <c r="Q2" s="1" t="s">
        <v>135</v>
      </c>
    </row>
    <row r="3" spans="1:17" ht="19.899999999999999" customHeight="1" x14ac:dyDescent="0.55000000000000004">
      <c r="A3" s="7">
        <v>1</v>
      </c>
      <c r="B3" s="203" t="s">
        <v>14</v>
      </c>
      <c r="C3" s="8" t="s">
        <v>15</v>
      </c>
      <c r="D3" s="205">
        <v>450</v>
      </c>
      <c r="E3" s="205"/>
      <c r="F3" s="205"/>
      <c r="G3" s="205"/>
      <c r="H3" s="205"/>
      <c r="I3" s="205"/>
      <c r="J3" s="205"/>
      <c r="K3" s="9">
        <v>45</v>
      </c>
      <c r="L3" s="11" t="s">
        <v>16</v>
      </c>
      <c r="M3" s="10">
        <v>20</v>
      </c>
      <c r="N3" s="97">
        <v>10</v>
      </c>
      <c r="O3" s="200">
        <f>SUM(D3:N5)</f>
        <v>1428</v>
      </c>
      <c r="P3" s="197">
        <v>1500</v>
      </c>
      <c r="Q3" s="200"/>
    </row>
    <row r="4" spans="1:17" ht="19.899999999999999" customHeight="1" x14ac:dyDescent="0.55000000000000004">
      <c r="A4" s="13">
        <v>2</v>
      </c>
      <c r="B4" s="204"/>
      <c r="C4" s="14" t="s">
        <v>17</v>
      </c>
      <c r="D4" s="195"/>
      <c r="E4" s="195"/>
      <c r="F4" s="195">
        <v>536</v>
      </c>
      <c r="G4" s="195"/>
      <c r="H4" s="195"/>
      <c r="I4" s="195"/>
      <c r="J4" s="195"/>
      <c r="K4" s="14">
        <v>50</v>
      </c>
      <c r="L4" s="16" t="s">
        <v>18</v>
      </c>
      <c r="M4" s="15">
        <v>20</v>
      </c>
      <c r="N4" s="89"/>
      <c r="O4" s="201"/>
      <c r="P4" s="198"/>
      <c r="Q4" s="201"/>
    </row>
    <row r="5" spans="1:17" ht="19.899999999999999" customHeight="1" thickBot="1" x14ac:dyDescent="0.6">
      <c r="A5" s="18">
        <v>3</v>
      </c>
      <c r="B5" s="204"/>
      <c r="C5" s="14" t="s">
        <v>19</v>
      </c>
      <c r="D5" s="195"/>
      <c r="E5" s="195"/>
      <c r="F5" s="195">
        <v>258</v>
      </c>
      <c r="G5" s="195"/>
      <c r="H5" s="195"/>
      <c r="I5" s="195"/>
      <c r="J5" s="195"/>
      <c r="K5" s="14">
        <v>39</v>
      </c>
      <c r="L5" s="19" t="s">
        <v>20</v>
      </c>
      <c r="M5" s="20"/>
      <c r="N5" s="90"/>
      <c r="O5" s="202"/>
      <c r="P5" s="199"/>
      <c r="Q5" s="202"/>
    </row>
    <row r="6" spans="1:17" ht="19.899999999999999" customHeight="1" thickTop="1" thickBot="1" x14ac:dyDescent="0.6">
      <c r="A6" s="22">
        <v>4</v>
      </c>
      <c r="B6" s="204"/>
      <c r="C6" s="23" t="s">
        <v>6</v>
      </c>
      <c r="D6" s="196"/>
      <c r="E6" s="196"/>
      <c r="F6" s="196"/>
      <c r="G6" s="196"/>
      <c r="H6" s="196"/>
      <c r="I6" s="196"/>
      <c r="J6" s="196"/>
      <c r="K6" s="87"/>
      <c r="L6" s="77" t="s">
        <v>20</v>
      </c>
      <c r="M6" s="78"/>
      <c r="N6" s="91"/>
      <c r="O6" s="98"/>
      <c r="P6" s="81"/>
      <c r="Q6" s="98"/>
    </row>
    <row r="7" spans="1:17" ht="19.899999999999999" customHeight="1" x14ac:dyDescent="0.55000000000000004">
      <c r="A7" s="7">
        <v>5</v>
      </c>
      <c r="B7" s="204" t="s">
        <v>21</v>
      </c>
      <c r="C7" s="14" t="s">
        <v>22</v>
      </c>
      <c r="D7" s="195">
        <v>880</v>
      </c>
      <c r="E7" s="195"/>
      <c r="F7" s="195"/>
      <c r="G7" s="195"/>
      <c r="H7" s="195"/>
      <c r="I7" s="195"/>
      <c r="J7" s="195"/>
      <c r="K7" s="24">
        <v>70</v>
      </c>
      <c r="L7" s="29" t="s">
        <v>23</v>
      </c>
      <c r="M7" s="15">
        <v>20</v>
      </c>
      <c r="N7" s="89">
        <v>11</v>
      </c>
      <c r="O7" s="200">
        <f>SUM(D7:N9)</f>
        <v>2741</v>
      </c>
      <c r="P7" s="193">
        <v>3000</v>
      </c>
      <c r="Q7" s="200"/>
    </row>
    <row r="8" spans="1:17" ht="19.899999999999999" customHeight="1" x14ac:dyDescent="0.55000000000000004">
      <c r="A8" s="13">
        <v>6</v>
      </c>
      <c r="B8" s="204"/>
      <c r="C8" s="14" t="s">
        <v>24</v>
      </c>
      <c r="D8" s="195"/>
      <c r="E8" s="195"/>
      <c r="F8" s="195">
        <v>750</v>
      </c>
      <c r="G8" s="195"/>
      <c r="H8" s="195"/>
      <c r="I8" s="195"/>
      <c r="J8" s="195"/>
      <c r="K8" s="14">
        <v>70</v>
      </c>
      <c r="L8" s="16" t="s">
        <v>25</v>
      </c>
      <c r="M8" s="15">
        <v>20</v>
      </c>
      <c r="N8" s="89"/>
      <c r="O8" s="201"/>
      <c r="P8" s="193"/>
      <c r="Q8" s="201"/>
    </row>
    <row r="9" spans="1:17" ht="19.899999999999999" customHeight="1" thickBot="1" x14ac:dyDescent="0.6">
      <c r="A9" s="18">
        <v>7</v>
      </c>
      <c r="B9" s="204"/>
      <c r="C9" s="14" t="s">
        <v>26</v>
      </c>
      <c r="D9" s="195"/>
      <c r="E9" s="195"/>
      <c r="F9" s="195">
        <v>850</v>
      </c>
      <c r="G9" s="195"/>
      <c r="H9" s="195"/>
      <c r="I9" s="195"/>
      <c r="J9" s="195"/>
      <c r="K9" s="14">
        <v>70</v>
      </c>
      <c r="L9" s="19" t="s">
        <v>20</v>
      </c>
      <c r="M9" s="20"/>
      <c r="N9" s="90"/>
      <c r="O9" s="202"/>
      <c r="P9" s="194"/>
      <c r="Q9" s="202"/>
    </row>
    <row r="10" spans="1:17" ht="19.899999999999999" customHeight="1" thickTop="1" thickBot="1" x14ac:dyDescent="0.6">
      <c r="A10" s="22">
        <v>8</v>
      </c>
      <c r="B10" s="204"/>
      <c r="C10" s="23" t="s">
        <v>6</v>
      </c>
      <c r="D10" s="196"/>
      <c r="E10" s="196"/>
      <c r="F10" s="196"/>
      <c r="G10" s="196"/>
      <c r="H10" s="196"/>
      <c r="I10" s="196"/>
      <c r="J10" s="196"/>
      <c r="K10" s="87"/>
      <c r="L10" s="77" t="s">
        <v>20</v>
      </c>
      <c r="M10" s="78"/>
      <c r="N10" s="91"/>
      <c r="O10" s="98"/>
      <c r="P10" s="102"/>
      <c r="Q10" s="98"/>
    </row>
    <row r="11" spans="1:17" ht="19.899999999999999" customHeight="1" x14ac:dyDescent="0.55000000000000004">
      <c r="A11" s="7">
        <v>9</v>
      </c>
      <c r="B11" s="204" t="s">
        <v>27</v>
      </c>
      <c r="C11" s="14" t="s">
        <v>28</v>
      </c>
      <c r="D11" s="195">
        <v>248</v>
      </c>
      <c r="E11" s="195"/>
      <c r="F11" s="195"/>
      <c r="G11" s="195"/>
      <c r="H11" s="195"/>
      <c r="I11" s="195"/>
      <c r="J11" s="195"/>
      <c r="K11" s="24">
        <v>38</v>
      </c>
      <c r="L11" s="29" t="s">
        <v>29</v>
      </c>
      <c r="M11" s="30">
        <v>20</v>
      </c>
      <c r="N11" s="89">
        <v>7</v>
      </c>
      <c r="O11" s="200">
        <f>SUM(D11:N13)</f>
        <v>1186</v>
      </c>
      <c r="P11" s="193">
        <v>1200</v>
      </c>
      <c r="Q11" s="200"/>
    </row>
    <row r="12" spans="1:17" ht="19.899999999999999" customHeight="1" x14ac:dyDescent="0.55000000000000004">
      <c r="A12" s="13">
        <v>10</v>
      </c>
      <c r="B12" s="204"/>
      <c r="C12" s="14" t="s">
        <v>30</v>
      </c>
      <c r="D12" s="195">
        <v>339</v>
      </c>
      <c r="E12" s="195"/>
      <c r="F12" s="195"/>
      <c r="G12" s="195"/>
      <c r="H12" s="195"/>
      <c r="I12" s="195"/>
      <c r="J12" s="195"/>
      <c r="K12" s="24">
        <v>43</v>
      </c>
      <c r="L12" s="16" t="s">
        <v>20</v>
      </c>
      <c r="M12" s="15"/>
      <c r="N12" s="89"/>
      <c r="O12" s="201"/>
      <c r="P12" s="193"/>
      <c r="Q12" s="201"/>
    </row>
    <row r="13" spans="1:17" ht="19.899999999999999" customHeight="1" thickBot="1" x14ac:dyDescent="0.6">
      <c r="A13" s="18">
        <v>11</v>
      </c>
      <c r="B13" s="204"/>
      <c r="C13" s="14" t="s">
        <v>31</v>
      </c>
      <c r="D13" s="195"/>
      <c r="E13" s="195"/>
      <c r="F13" s="195">
        <v>441</v>
      </c>
      <c r="G13" s="195"/>
      <c r="H13" s="195"/>
      <c r="I13" s="195"/>
      <c r="J13" s="195"/>
      <c r="K13" s="24">
        <v>50</v>
      </c>
      <c r="L13" s="19" t="s">
        <v>20</v>
      </c>
      <c r="M13" s="20"/>
      <c r="N13" s="90"/>
      <c r="O13" s="202"/>
      <c r="P13" s="194"/>
      <c r="Q13" s="202"/>
    </row>
    <row r="14" spans="1:17" ht="19.899999999999999" customHeight="1" thickTop="1" thickBot="1" x14ac:dyDescent="0.6">
      <c r="A14" s="22">
        <v>12</v>
      </c>
      <c r="B14" s="204"/>
      <c r="C14" s="23" t="s">
        <v>6</v>
      </c>
      <c r="D14" s="196"/>
      <c r="E14" s="196"/>
      <c r="F14" s="196"/>
      <c r="G14" s="196"/>
      <c r="H14" s="196"/>
      <c r="I14" s="196"/>
      <c r="J14" s="196"/>
      <c r="K14" s="23"/>
      <c r="L14" s="77" t="s">
        <v>20</v>
      </c>
      <c r="M14" s="78"/>
      <c r="N14" s="91"/>
      <c r="O14" s="98"/>
      <c r="P14" s="102"/>
      <c r="Q14" s="98"/>
    </row>
    <row r="15" spans="1:17" ht="19.899999999999999" customHeight="1" x14ac:dyDescent="0.55000000000000004">
      <c r="A15" s="7">
        <v>13</v>
      </c>
      <c r="B15" s="204" t="s">
        <v>32</v>
      </c>
      <c r="C15" s="14" t="s">
        <v>33</v>
      </c>
      <c r="D15" s="195">
        <v>512</v>
      </c>
      <c r="E15" s="195"/>
      <c r="F15" s="195"/>
      <c r="G15" s="195"/>
      <c r="H15" s="195"/>
      <c r="I15" s="195"/>
      <c r="J15" s="195"/>
      <c r="K15" s="24">
        <v>40</v>
      </c>
      <c r="L15" s="29" t="s">
        <v>34</v>
      </c>
      <c r="M15" s="15">
        <v>20</v>
      </c>
      <c r="N15" s="89">
        <v>9</v>
      </c>
      <c r="O15" s="201">
        <f>SUM(D15:N18)</f>
        <v>1436</v>
      </c>
      <c r="P15" s="193">
        <v>1500</v>
      </c>
      <c r="Q15" s="201"/>
    </row>
    <row r="16" spans="1:17" ht="19.899999999999999" customHeight="1" x14ac:dyDescent="0.55000000000000004">
      <c r="A16" s="13">
        <v>14</v>
      </c>
      <c r="B16" s="204"/>
      <c r="C16" s="14" t="s">
        <v>35</v>
      </c>
      <c r="D16" s="195"/>
      <c r="E16" s="195"/>
      <c r="F16" s="195">
        <v>510</v>
      </c>
      <c r="G16" s="195"/>
      <c r="H16" s="195"/>
      <c r="I16" s="195"/>
      <c r="J16" s="195"/>
      <c r="K16" s="24">
        <v>46</v>
      </c>
      <c r="L16" s="16" t="s">
        <v>36</v>
      </c>
      <c r="M16" s="15">
        <v>20</v>
      </c>
      <c r="N16" s="89"/>
      <c r="O16" s="201"/>
      <c r="P16" s="193"/>
      <c r="Q16" s="201"/>
    </row>
    <row r="17" spans="1:17" ht="19.899999999999999" customHeight="1" x14ac:dyDescent="0.55000000000000004">
      <c r="A17" s="13">
        <v>15</v>
      </c>
      <c r="B17" s="204"/>
      <c r="C17" s="14" t="s">
        <v>37</v>
      </c>
      <c r="D17" s="195"/>
      <c r="E17" s="195"/>
      <c r="F17" s="195">
        <v>138</v>
      </c>
      <c r="G17" s="195"/>
      <c r="H17" s="195"/>
      <c r="I17" s="195"/>
      <c r="J17" s="195"/>
      <c r="K17" s="24">
        <v>37</v>
      </c>
      <c r="L17" s="16" t="s">
        <v>20</v>
      </c>
      <c r="M17" s="15"/>
      <c r="N17" s="89"/>
      <c r="O17" s="201"/>
      <c r="P17" s="193"/>
      <c r="Q17" s="201"/>
    </row>
    <row r="18" spans="1:17" ht="19.899999999999999" customHeight="1" thickBot="1" x14ac:dyDescent="0.6">
      <c r="A18" s="18">
        <v>16</v>
      </c>
      <c r="B18" s="204"/>
      <c r="C18" s="14" t="s">
        <v>38</v>
      </c>
      <c r="D18" s="195"/>
      <c r="E18" s="195"/>
      <c r="F18" s="195">
        <v>81</v>
      </c>
      <c r="G18" s="195"/>
      <c r="H18" s="195"/>
      <c r="I18" s="195"/>
      <c r="J18" s="195"/>
      <c r="K18" s="24">
        <v>23</v>
      </c>
      <c r="L18" s="19" t="s">
        <v>20</v>
      </c>
      <c r="M18" s="20"/>
      <c r="N18" s="90"/>
      <c r="O18" s="202"/>
      <c r="P18" s="194"/>
      <c r="Q18" s="202"/>
    </row>
    <row r="19" spans="1:17" ht="19.899999999999999" customHeight="1" thickTop="1" thickBot="1" x14ac:dyDescent="0.6">
      <c r="A19" s="22">
        <v>17</v>
      </c>
      <c r="B19" s="204"/>
      <c r="C19" s="23" t="s">
        <v>6</v>
      </c>
      <c r="D19" s="196"/>
      <c r="E19" s="196"/>
      <c r="F19" s="196"/>
      <c r="G19" s="196"/>
      <c r="H19" s="196"/>
      <c r="I19" s="196"/>
      <c r="J19" s="196"/>
      <c r="K19" s="23"/>
      <c r="L19" s="77" t="s">
        <v>20</v>
      </c>
      <c r="M19" s="78"/>
      <c r="N19" s="91"/>
      <c r="O19" s="98"/>
      <c r="P19" s="102"/>
      <c r="Q19" s="98"/>
    </row>
    <row r="20" spans="1:17" ht="19.899999999999999" customHeight="1" x14ac:dyDescent="0.55000000000000004">
      <c r="A20" s="7">
        <v>18</v>
      </c>
      <c r="B20" s="204" t="s">
        <v>39</v>
      </c>
      <c r="C20" s="14" t="s">
        <v>39</v>
      </c>
      <c r="D20" s="195">
        <v>594</v>
      </c>
      <c r="E20" s="195"/>
      <c r="F20" s="195"/>
      <c r="G20" s="195"/>
      <c r="H20" s="195"/>
      <c r="I20" s="195"/>
      <c r="J20" s="195"/>
      <c r="K20" s="14">
        <v>50</v>
      </c>
      <c r="L20" s="29" t="s">
        <v>40</v>
      </c>
      <c r="M20" s="15">
        <v>20</v>
      </c>
      <c r="N20" s="89">
        <v>6</v>
      </c>
      <c r="O20" s="201">
        <f>SUM(D20:N23)</f>
        <v>2089</v>
      </c>
      <c r="P20" s="193">
        <v>2200</v>
      </c>
      <c r="Q20" s="201"/>
    </row>
    <row r="21" spans="1:17" ht="19.899999999999999" customHeight="1" x14ac:dyDescent="0.55000000000000004">
      <c r="A21" s="13">
        <v>19</v>
      </c>
      <c r="B21" s="204"/>
      <c r="C21" s="14" t="s">
        <v>41</v>
      </c>
      <c r="D21" s="195"/>
      <c r="E21" s="195"/>
      <c r="F21" s="195">
        <v>739</v>
      </c>
      <c r="G21" s="195"/>
      <c r="H21" s="195"/>
      <c r="I21" s="195"/>
      <c r="J21" s="195"/>
      <c r="K21" s="14">
        <v>66</v>
      </c>
      <c r="L21" s="16" t="s">
        <v>42</v>
      </c>
      <c r="M21" s="15">
        <v>20</v>
      </c>
      <c r="N21" s="89"/>
      <c r="O21" s="201"/>
      <c r="P21" s="193"/>
      <c r="Q21" s="201"/>
    </row>
    <row r="22" spans="1:17" ht="19.899999999999999" customHeight="1" x14ac:dyDescent="0.55000000000000004">
      <c r="A22" s="13">
        <v>20</v>
      </c>
      <c r="B22" s="204"/>
      <c r="C22" s="14" t="s">
        <v>43</v>
      </c>
      <c r="D22" s="195"/>
      <c r="E22" s="195"/>
      <c r="F22" s="195">
        <v>281</v>
      </c>
      <c r="G22" s="195"/>
      <c r="H22" s="195"/>
      <c r="I22" s="195"/>
      <c r="J22" s="195"/>
      <c r="K22" s="14">
        <v>36</v>
      </c>
      <c r="L22" s="16" t="s">
        <v>44</v>
      </c>
      <c r="M22" s="15">
        <v>20</v>
      </c>
      <c r="N22" s="89"/>
      <c r="O22" s="201"/>
      <c r="P22" s="193"/>
      <c r="Q22" s="201"/>
    </row>
    <row r="23" spans="1:17" ht="19.899999999999999" customHeight="1" thickBot="1" x14ac:dyDescent="0.6">
      <c r="A23" s="18">
        <v>21</v>
      </c>
      <c r="B23" s="204"/>
      <c r="C23" s="14" t="s">
        <v>45</v>
      </c>
      <c r="D23" s="195"/>
      <c r="E23" s="195"/>
      <c r="F23" s="195">
        <v>225</v>
      </c>
      <c r="G23" s="195"/>
      <c r="H23" s="195"/>
      <c r="I23" s="195"/>
      <c r="J23" s="195"/>
      <c r="K23" s="14">
        <v>32</v>
      </c>
      <c r="L23" s="19"/>
      <c r="M23" s="15"/>
      <c r="N23" s="90"/>
      <c r="O23" s="202"/>
      <c r="P23" s="194"/>
      <c r="Q23" s="202"/>
    </row>
    <row r="24" spans="1:17" ht="19.899999999999999" customHeight="1" thickTop="1" thickBot="1" x14ac:dyDescent="0.6">
      <c r="A24" s="22">
        <v>22</v>
      </c>
      <c r="B24" s="204"/>
      <c r="C24" s="23" t="s">
        <v>6</v>
      </c>
      <c r="D24" s="196"/>
      <c r="E24" s="196"/>
      <c r="F24" s="196"/>
      <c r="G24" s="196"/>
      <c r="H24" s="196"/>
      <c r="I24" s="196"/>
      <c r="J24" s="196"/>
      <c r="K24" s="23"/>
      <c r="L24" s="77" t="s">
        <v>20</v>
      </c>
      <c r="M24" s="78"/>
      <c r="N24" s="91"/>
      <c r="O24" s="98"/>
      <c r="P24" s="102"/>
      <c r="Q24" s="98"/>
    </row>
    <row r="25" spans="1:17" ht="19.899999999999999" customHeight="1" x14ac:dyDescent="0.55000000000000004">
      <c r="A25" s="7">
        <v>23</v>
      </c>
      <c r="B25" s="204" t="s">
        <v>47</v>
      </c>
      <c r="C25" s="14" t="s">
        <v>47</v>
      </c>
      <c r="D25" s="195">
        <v>559</v>
      </c>
      <c r="E25" s="195"/>
      <c r="F25" s="195"/>
      <c r="G25" s="195"/>
      <c r="H25" s="195"/>
      <c r="I25" s="195"/>
      <c r="J25" s="195"/>
      <c r="K25" s="24">
        <v>40</v>
      </c>
      <c r="L25" s="29" t="s">
        <v>48</v>
      </c>
      <c r="M25" s="15">
        <v>20</v>
      </c>
      <c r="N25" s="89">
        <v>6</v>
      </c>
      <c r="O25" s="201">
        <f>SUM(D25:N26)</f>
        <v>1389</v>
      </c>
      <c r="P25" s="193">
        <v>1450</v>
      </c>
      <c r="Q25" s="201"/>
    </row>
    <row r="26" spans="1:17" ht="19.899999999999999" customHeight="1" thickBot="1" x14ac:dyDescent="0.6">
      <c r="A26" s="18">
        <v>24</v>
      </c>
      <c r="B26" s="204"/>
      <c r="C26" s="14" t="s">
        <v>49</v>
      </c>
      <c r="D26" s="195"/>
      <c r="E26" s="195"/>
      <c r="F26" s="195">
        <v>703</v>
      </c>
      <c r="G26" s="195"/>
      <c r="H26" s="195"/>
      <c r="I26" s="195"/>
      <c r="J26" s="195"/>
      <c r="K26" s="14">
        <v>61</v>
      </c>
      <c r="L26" s="19" t="s">
        <v>20</v>
      </c>
      <c r="M26" s="20"/>
      <c r="N26" s="90"/>
      <c r="O26" s="202"/>
      <c r="P26" s="194"/>
      <c r="Q26" s="202"/>
    </row>
    <row r="27" spans="1:17" ht="19.899999999999999" customHeight="1" thickTop="1" thickBot="1" x14ac:dyDescent="0.6">
      <c r="A27" s="22">
        <v>25</v>
      </c>
      <c r="B27" s="204"/>
      <c r="C27" s="23" t="s">
        <v>6</v>
      </c>
      <c r="D27" s="196"/>
      <c r="E27" s="196"/>
      <c r="F27" s="196"/>
      <c r="G27" s="196"/>
      <c r="H27" s="196"/>
      <c r="I27" s="196"/>
      <c r="J27" s="196"/>
      <c r="K27" s="23"/>
      <c r="L27" s="77" t="s">
        <v>20</v>
      </c>
      <c r="M27" s="78"/>
      <c r="N27" s="91"/>
      <c r="O27" s="98"/>
      <c r="P27" s="102"/>
      <c r="Q27" s="98"/>
    </row>
    <row r="28" spans="1:17" ht="19.899999999999999" customHeight="1" x14ac:dyDescent="0.55000000000000004">
      <c r="A28" s="7">
        <v>26</v>
      </c>
      <c r="B28" s="206" t="s">
        <v>50</v>
      </c>
      <c r="C28" s="14" t="s">
        <v>51</v>
      </c>
      <c r="D28" s="195">
        <v>538</v>
      </c>
      <c r="E28" s="195"/>
      <c r="F28" s="195"/>
      <c r="G28" s="195"/>
      <c r="H28" s="195"/>
      <c r="I28" s="195"/>
      <c r="J28" s="195"/>
      <c r="K28" s="14">
        <v>50</v>
      </c>
      <c r="L28" s="29" t="s">
        <v>52</v>
      </c>
      <c r="M28" s="15">
        <v>20</v>
      </c>
      <c r="N28" s="89">
        <v>8</v>
      </c>
      <c r="O28" s="200">
        <f>SUM(D28:N30)</f>
        <v>1784</v>
      </c>
      <c r="P28" s="193">
        <v>1850</v>
      </c>
      <c r="Q28" s="200"/>
    </row>
    <row r="29" spans="1:17" ht="19.899999999999999" customHeight="1" x14ac:dyDescent="0.55000000000000004">
      <c r="A29" s="13">
        <v>27</v>
      </c>
      <c r="B29" s="206"/>
      <c r="C29" s="14" t="s">
        <v>53</v>
      </c>
      <c r="D29" s="195"/>
      <c r="E29" s="195"/>
      <c r="F29" s="195">
        <v>440</v>
      </c>
      <c r="G29" s="195"/>
      <c r="H29" s="195"/>
      <c r="I29" s="195"/>
      <c r="J29" s="195"/>
      <c r="K29" s="14">
        <v>45</v>
      </c>
      <c r="L29" s="16" t="s">
        <v>54</v>
      </c>
      <c r="M29" s="15">
        <v>20</v>
      </c>
      <c r="N29" s="89"/>
      <c r="O29" s="201"/>
      <c r="P29" s="193"/>
      <c r="Q29" s="201"/>
    </row>
    <row r="30" spans="1:17" ht="19.899999999999999" customHeight="1" thickBot="1" x14ac:dyDescent="0.6">
      <c r="A30" s="18">
        <v>28</v>
      </c>
      <c r="B30" s="206"/>
      <c r="C30" s="14" t="s">
        <v>55</v>
      </c>
      <c r="D30" s="195"/>
      <c r="E30" s="195"/>
      <c r="F30" s="195">
        <v>610</v>
      </c>
      <c r="G30" s="195"/>
      <c r="H30" s="195"/>
      <c r="I30" s="195"/>
      <c r="J30" s="195"/>
      <c r="K30" s="14">
        <v>53</v>
      </c>
      <c r="L30" s="19" t="s">
        <v>20</v>
      </c>
      <c r="M30" s="20"/>
      <c r="N30" s="90"/>
      <c r="O30" s="202"/>
      <c r="P30" s="194"/>
      <c r="Q30" s="202"/>
    </row>
    <row r="31" spans="1:17" ht="19.899999999999999" customHeight="1" thickTop="1" thickBot="1" x14ac:dyDescent="0.6">
      <c r="A31" s="22">
        <v>29</v>
      </c>
      <c r="B31" s="206"/>
      <c r="C31" s="23" t="s">
        <v>6</v>
      </c>
      <c r="D31" s="196"/>
      <c r="E31" s="196"/>
      <c r="F31" s="196"/>
      <c r="G31" s="196"/>
      <c r="H31" s="196"/>
      <c r="I31" s="196"/>
      <c r="J31" s="196"/>
      <c r="K31" s="23"/>
      <c r="L31" s="77" t="s">
        <v>20</v>
      </c>
      <c r="M31" s="78"/>
      <c r="N31" s="91"/>
      <c r="O31" s="98"/>
      <c r="P31" s="102"/>
      <c r="Q31" s="98"/>
    </row>
    <row r="32" spans="1:17" ht="19.899999999999999" customHeight="1" x14ac:dyDescent="0.55000000000000004">
      <c r="A32" s="7">
        <v>30</v>
      </c>
      <c r="B32" s="204" t="s">
        <v>56</v>
      </c>
      <c r="C32" s="14" t="s">
        <v>57</v>
      </c>
      <c r="D32" s="195">
        <v>422</v>
      </c>
      <c r="E32" s="195"/>
      <c r="F32" s="195"/>
      <c r="G32" s="195"/>
      <c r="H32" s="195"/>
      <c r="I32" s="195"/>
      <c r="J32" s="195"/>
      <c r="K32" s="14">
        <v>45</v>
      </c>
      <c r="L32" s="29" t="s">
        <v>58</v>
      </c>
      <c r="M32" s="15">
        <v>20</v>
      </c>
      <c r="N32" s="89">
        <v>8</v>
      </c>
      <c r="O32" s="200">
        <f>SUM(D32:N34)</f>
        <v>1313</v>
      </c>
      <c r="P32" s="193">
        <v>1500</v>
      </c>
      <c r="Q32" s="200"/>
    </row>
    <row r="33" spans="1:17" ht="19.899999999999999" customHeight="1" x14ac:dyDescent="0.55000000000000004">
      <c r="A33" s="13">
        <v>31</v>
      </c>
      <c r="B33" s="204"/>
      <c r="C33" s="14" t="s">
        <v>59</v>
      </c>
      <c r="D33" s="195"/>
      <c r="E33" s="195"/>
      <c r="F33" s="195">
        <v>402</v>
      </c>
      <c r="G33" s="195"/>
      <c r="H33" s="195"/>
      <c r="I33" s="195"/>
      <c r="J33" s="195"/>
      <c r="K33" s="14">
        <v>50</v>
      </c>
      <c r="L33" s="16" t="s">
        <v>60</v>
      </c>
      <c r="M33" s="15">
        <v>20</v>
      </c>
      <c r="N33" s="89"/>
      <c r="O33" s="201"/>
      <c r="P33" s="193"/>
      <c r="Q33" s="201"/>
    </row>
    <row r="34" spans="1:17" ht="19.899999999999999" customHeight="1" thickBot="1" x14ac:dyDescent="0.6">
      <c r="A34" s="18">
        <v>32</v>
      </c>
      <c r="B34" s="204"/>
      <c r="C34" s="14" t="s">
        <v>61</v>
      </c>
      <c r="D34" s="195"/>
      <c r="E34" s="195"/>
      <c r="F34" s="195">
        <v>306</v>
      </c>
      <c r="G34" s="195"/>
      <c r="H34" s="195"/>
      <c r="I34" s="195"/>
      <c r="J34" s="195"/>
      <c r="K34" s="14">
        <v>40</v>
      </c>
      <c r="L34" s="19" t="s">
        <v>20</v>
      </c>
      <c r="M34" s="20"/>
      <c r="N34" s="90"/>
      <c r="O34" s="202"/>
      <c r="P34" s="194"/>
      <c r="Q34" s="202"/>
    </row>
    <row r="35" spans="1:17" ht="19.899999999999999" customHeight="1" thickTop="1" thickBot="1" x14ac:dyDescent="0.6">
      <c r="A35" s="22">
        <v>33</v>
      </c>
      <c r="B35" s="204"/>
      <c r="C35" s="23" t="s">
        <v>6</v>
      </c>
      <c r="D35" s="196"/>
      <c r="E35" s="196"/>
      <c r="F35" s="196"/>
      <c r="G35" s="196"/>
      <c r="H35" s="196"/>
      <c r="I35" s="196"/>
      <c r="J35" s="196"/>
      <c r="K35" s="23"/>
      <c r="L35" s="77" t="s">
        <v>20</v>
      </c>
      <c r="M35" s="78"/>
      <c r="N35" s="91"/>
      <c r="O35" s="98"/>
      <c r="P35" s="102"/>
      <c r="Q35" s="98"/>
    </row>
    <row r="36" spans="1:17" ht="19.899999999999999" customHeight="1" x14ac:dyDescent="0.55000000000000004">
      <c r="A36" s="7">
        <v>34</v>
      </c>
      <c r="B36" s="204" t="s">
        <v>62</v>
      </c>
      <c r="C36" s="14" t="s">
        <v>63</v>
      </c>
      <c r="D36" s="195">
        <v>350</v>
      </c>
      <c r="E36" s="195"/>
      <c r="F36" s="195"/>
      <c r="G36" s="195"/>
      <c r="H36" s="195"/>
      <c r="I36" s="195"/>
      <c r="J36" s="195"/>
      <c r="K36" s="88" t="s">
        <v>130</v>
      </c>
      <c r="L36" s="29" t="s">
        <v>64</v>
      </c>
      <c r="M36" s="15">
        <v>20</v>
      </c>
      <c r="N36" s="89">
        <v>8</v>
      </c>
      <c r="O36" s="200">
        <f>SUM(D36:N38)</f>
        <v>1124</v>
      </c>
      <c r="P36" s="193">
        <v>1200</v>
      </c>
      <c r="Q36" s="200"/>
    </row>
    <row r="37" spans="1:17" ht="19.899999999999999" customHeight="1" x14ac:dyDescent="0.55000000000000004">
      <c r="A37" s="13">
        <v>35</v>
      </c>
      <c r="B37" s="204"/>
      <c r="C37" s="14" t="s">
        <v>65</v>
      </c>
      <c r="D37" s="195"/>
      <c r="E37" s="195"/>
      <c r="F37" s="195">
        <v>470</v>
      </c>
      <c r="G37" s="195"/>
      <c r="H37" s="195"/>
      <c r="I37" s="195"/>
      <c r="J37" s="195"/>
      <c r="K37" s="88" t="s">
        <v>130</v>
      </c>
      <c r="L37" s="16" t="s">
        <v>20</v>
      </c>
      <c r="M37" s="15"/>
      <c r="N37" s="89"/>
      <c r="O37" s="201"/>
      <c r="P37" s="193"/>
      <c r="Q37" s="201"/>
    </row>
    <row r="38" spans="1:17" ht="19.899999999999999" customHeight="1" thickBot="1" x14ac:dyDescent="0.6">
      <c r="A38" s="18">
        <v>36</v>
      </c>
      <c r="B38" s="204"/>
      <c r="C38" s="14" t="s">
        <v>66</v>
      </c>
      <c r="D38" s="195"/>
      <c r="E38" s="195"/>
      <c r="F38" s="195">
        <v>238</v>
      </c>
      <c r="G38" s="195"/>
      <c r="H38" s="195"/>
      <c r="I38" s="195"/>
      <c r="J38" s="195"/>
      <c r="K38" s="14">
        <v>38</v>
      </c>
      <c r="L38" s="19" t="s">
        <v>20</v>
      </c>
      <c r="M38" s="20"/>
      <c r="N38" s="90"/>
      <c r="O38" s="202"/>
      <c r="P38" s="194"/>
      <c r="Q38" s="202"/>
    </row>
    <row r="39" spans="1:17" ht="19.899999999999999" customHeight="1" thickTop="1" thickBot="1" x14ac:dyDescent="0.6">
      <c r="A39" s="22">
        <v>37</v>
      </c>
      <c r="B39" s="204"/>
      <c r="C39" s="23" t="s">
        <v>6</v>
      </c>
      <c r="D39" s="196"/>
      <c r="E39" s="196"/>
      <c r="F39" s="196"/>
      <c r="G39" s="196"/>
      <c r="H39" s="196"/>
      <c r="I39" s="196"/>
      <c r="J39" s="196"/>
      <c r="K39" s="23"/>
      <c r="L39" s="77" t="s">
        <v>20</v>
      </c>
      <c r="M39" s="78"/>
      <c r="N39" s="91"/>
      <c r="O39" s="98"/>
      <c r="P39" s="81"/>
      <c r="Q39" s="98"/>
    </row>
    <row r="40" spans="1:17" ht="19.899999999999999" customHeight="1" x14ac:dyDescent="0.55000000000000004">
      <c r="A40" s="7">
        <v>38</v>
      </c>
      <c r="B40" s="204" t="s">
        <v>67</v>
      </c>
      <c r="C40" s="14" t="s">
        <v>68</v>
      </c>
      <c r="D40" s="195">
        <v>595</v>
      </c>
      <c r="E40" s="195"/>
      <c r="F40" s="195"/>
      <c r="G40" s="195"/>
      <c r="H40" s="195"/>
      <c r="I40" s="195"/>
      <c r="J40" s="195"/>
      <c r="K40" s="14">
        <v>50</v>
      </c>
      <c r="L40" s="29" t="s">
        <v>69</v>
      </c>
      <c r="M40" s="15">
        <v>20</v>
      </c>
      <c r="N40" s="89">
        <v>10</v>
      </c>
      <c r="O40" s="200">
        <f>SUM(D40:N42)</f>
        <v>1685</v>
      </c>
      <c r="P40" s="193">
        <v>1700</v>
      </c>
      <c r="Q40" s="200"/>
    </row>
    <row r="41" spans="1:17" ht="19.899999999999999" customHeight="1" thickBot="1" x14ac:dyDescent="0.6">
      <c r="A41" s="13">
        <v>39</v>
      </c>
      <c r="B41" s="204"/>
      <c r="C41" s="14" t="s">
        <v>70</v>
      </c>
      <c r="D41" s="195"/>
      <c r="E41" s="195"/>
      <c r="F41" s="195">
        <v>522</v>
      </c>
      <c r="G41" s="195"/>
      <c r="H41" s="195"/>
      <c r="I41" s="195"/>
      <c r="J41" s="195"/>
      <c r="K41" s="14">
        <v>50</v>
      </c>
      <c r="L41" s="19" t="s">
        <v>46</v>
      </c>
      <c r="M41" s="15">
        <v>20</v>
      </c>
      <c r="N41" s="89"/>
      <c r="O41" s="201"/>
      <c r="P41" s="193"/>
      <c r="Q41" s="201"/>
    </row>
    <row r="42" spans="1:17" ht="19.899999999999999" customHeight="1" thickTop="1" thickBot="1" x14ac:dyDescent="0.6">
      <c r="A42" s="18">
        <v>40</v>
      </c>
      <c r="B42" s="204"/>
      <c r="C42" s="14" t="s">
        <v>71</v>
      </c>
      <c r="D42" s="195"/>
      <c r="E42" s="195"/>
      <c r="F42" s="195">
        <v>378</v>
      </c>
      <c r="G42" s="195"/>
      <c r="H42" s="195"/>
      <c r="I42" s="195"/>
      <c r="J42" s="195"/>
      <c r="K42" s="14">
        <v>40</v>
      </c>
      <c r="L42" s="19" t="s">
        <v>20</v>
      </c>
      <c r="M42" s="20"/>
      <c r="N42" s="90"/>
      <c r="O42" s="202"/>
      <c r="P42" s="194"/>
      <c r="Q42" s="202"/>
    </row>
    <row r="43" spans="1:17" ht="19.899999999999999" customHeight="1" thickTop="1" thickBot="1" x14ac:dyDescent="0.6">
      <c r="A43" s="22">
        <v>41</v>
      </c>
      <c r="B43" s="204"/>
      <c r="C43" s="23" t="s">
        <v>6</v>
      </c>
      <c r="D43" s="196"/>
      <c r="E43" s="196"/>
      <c r="F43" s="196"/>
      <c r="G43" s="196"/>
      <c r="H43" s="196"/>
      <c r="I43" s="196"/>
      <c r="J43" s="196"/>
      <c r="K43" s="23"/>
      <c r="L43" s="77" t="s">
        <v>20</v>
      </c>
      <c r="M43" s="78"/>
      <c r="N43" s="91"/>
      <c r="O43" s="98"/>
      <c r="P43" s="81"/>
      <c r="Q43" s="98"/>
    </row>
    <row r="44" spans="1:17" ht="19.899999999999999" customHeight="1" x14ac:dyDescent="0.55000000000000004">
      <c r="A44" s="7">
        <v>42</v>
      </c>
      <c r="B44" s="204" t="s">
        <v>72</v>
      </c>
      <c r="C44" s="14" t="s">
        <v>73</v>
      </c>
      <c r="D44" s="195">
        <v>672</v>
      </c>
      <c r="E44" s="195"/>
      <c r="F44" s="195"/>
      <c r="G44" s="195"/>
      <c r="H44" s="195"/>
      <c r="I44" s="195"/>
      <c r="J44" s="195"/>
      <c r="K44" s="24">
        <v>50</v>
      </c>
      <c r="L44" s="29" t="s">
        <v>74</v>
      </c>
      <c r="M44" s="15">
        <v>20</v>
      </c>
      <c r="N44" s="89">
        <v>8</v>
      </c>
      <c r="O44" s="201">
        <f>SUM(D44:N47)</f>
        <v>1854</v>
      </c>
      <c r="P44" s="193">
        <v>2000</v>
      </c>
      <c r="Q44" s="201"/>
    </row>
    <row r="45" spans="1:17" ht="19.899999999999999" customHeight="1" x14ac:dyDescent="0.55000000000000004">
      <c r="A45" s="13">
        <v>43</v>
      </c>
      <c r="B45" s="204"/>
      <c r="C45" s="14" t="s">
        <v>75</v>
      </c>
      <c r="D45" s="195"/>
      <c r="E45" s="195"/>
      <c r="F45" s="195">
        <v>484</v>
      </c>
      <c r="G45" s="195"/>
      <c r="H45" s="195"/>
      <c r="I45" s="195"/>
      <c r="J45" s="195"/>
      <c r="K45" s="14">
        <v>48</v>
      </c>
      <c r="L45" s="16" t="s">
        <v>20</v>
      </c>
      <c r="M45" s="15"/>
      <c r="N45" s="89"/>
      <c r="O45" s="201"/>
      <c r="P45" s="193"/>
      <c r="Q45" s="201"/>
    </row>
    <row r="46" spans="1:17" ht="19.899999999999999" customHeight="1" x14ac:dyDescent="0.55000000000000004">
      <c r="A46" s="13">
        <v>44</v>
      </c>
      <c r="B46" s="204"/>
      <c r="C46" s="14" t="s">
        <v>76</v>
      </c>
      <c r="D46" s="195"/>
      <c r="E46" s="195"/>
      <c r="F46" s="195">
        <v>170</v>
      </c>
      <c r="G46" s="195"/>
      <c r="H46" s="195"/>
      <c r="I46" s="195"/>
      <c r="J46" s="195"/>
      <c r="K46" s="14">
        <v>31</v>
      </c>
      <c r="L46" s="16" t="s">
        <v>20</v>
      </c>
      <c r="M46" s="15"/>
      <c r="N46" s="89"/>
      <c r="O46" s="201"/>
      <c r="P46" s="193"/>
      <c r="Q46" s="201"/>
    </row>
    <row r="47" spans="1:17" ht="19.899999999999999" customHeight="1" thickBot="1" x14ac:dyDescent="0.6">
      <c r="A47" s="18">
        <v>45</v>
      </c>
      <c r="B47" s="204"/>
      <c r="C47" s="14" t="s">
        <v>77</v>
      </c>
      <c r="D47" s="195"/>
      <c r="E47" s="195"/>
      <c r="F47" s="195">
        <v>331</v>
      </c>
      <c r="G47" s="195"/>
      <c r="H47" s="195"/>
      <c r="I47" s="195"/>
      <c r="J47" s="195"/>
      <c r="K47" s="14">
        <v>40</v>
      </c>
      <c r="L47" s="19" t="s">
        <v>20</v>
      </c>
      <c r="M47" s="20"/>
      <c r="N47" s="90"/>
      <c r="O47" s="202"/>
      <c r="P47" s="194"/>
      <c r="Q47" s="202"/>
    </row>
    <row r="48" spans="1:17" ht="19.899999999999999" customHeight="1" thickTop="1" thickBot="1" x14ac:dyDescent="0.6">
      <c r="A48" s="22">
        <v>46</v>
      </c>
      <c r="B48" s="204"/>
      <c r="C48" s="23" t="s">
        <v>6</v>
      </c>
      <c r="D48" s="196"/>
      <c r="E48" s="196"/>
      <c r="F48" s="196"/>
      <c r="G48" s="196"/>
      <c r="H48" s="196"/>
      <c r="I48" s="196"/>
      <c r="J48" s="196"/>
      <c r="K48" s="23"/>
      <c r="L48" s="77" t="s">
        <v>20</v>
      </c>
      <c r="M48" s="78"/>
      <c r="N48" s="91"/>
      <c r="O48" s="98"/>
      <c r="P48" s="102"/>
      <c r="Q48" s="98"/>
    </row>
    <row r="49" spans="1:17" ht="19.899999999999999" customHeight="1" x14ac:dyDescent="0.55000000000000004">
      <c r="A49" s="7">
        <v>47</v>
      </c>
      <c r="B49" s="204" t="s">
        <v>78</v>
      </c>
      <c r="C49" s="14" t="s">
        <v>78</v>
      </c>
      <c r="D49" s="195">
        <v>530</v>
      </c>
      <c r="E49" s="195"/>
      <c r="F49" s="195"/>
      <c r="G49" s="195"/>
      <c r="H49" s="195"/>
      <c r="I49" s="195"/>
      <c r="J49" s="195"/>
      <c r="K49" s="24">
        <v>50</v>
      </c>
      <c r="L49" s="29" t="s">
        <v>79</v>
      </c>
      <c r="M49" s="30">
        <v>20</v>
      </c>
      <c r="N49" s="89">
        <v>9</v>
      </c>
      <c r="O49" s="200">
        <f>SUM(D49:N51)</f>
        <v>1679</v>
      </c>
      <c r="P49" s="193">
        <v>1700</v>
      </c>
      <c r="Q49" s="200"/>
    </row>
    <row r="50" spans="1:17" ht="19.899999999999999" customHeight="1" x14ac:dyDescent="0.55000000000000004">
      <c r="A50" s="13">
        <v>48</v>
      </c>
      <c r="B50" s="204"/>
      <c r="C50" s="14" t="s">
        <v>80</v>
      </c>
      <c r="D50" s="195"/>
      <c r="E50" s="195"/>
      <c r="F50" s="195">
        <v>480</v>
      </c>
      <c r="G50" s="195"/>
      <c r="H50" s="195"/>
      <c r="I50" s="195"/>
      <c r="J50" s="195"/>
      <c r="K50" s="14">
        <v>50</v>
      </c>
      <c r="L50" s="16" t="s">
        <v>81</v>
      </c>
      <c r="M50" s="15">
        <v>20</v>
      </c>
      <c r="N50" s="89"/>
      <c r="O50" s="201"/>
      <c r="P50" s="193"/>
      <c r="Q50" s="201"/>
    </row>
    <row r="51" spans="1:17" ht="19.899999999999999" customHeight="1" thickBot="1" x14ac:dyDescent="0.6">
      <c r="A51" s="18">
        <v>49</v>
      </c>
      <c r="B51" s="204"/>
      <c r="C51" s="14" t="s">
        <v>82</v>
      </c>
      <c r="D51" s="195"/>
      <c r="E51" s="195"/>
      <c r="F51" s="195">
        <v>460</v>
      </c>
      <c r="G51" s="195"/>
      <c r="H51" s="195"/>
      <c r="I51" s="195"/>
      <c r="J51" s="195"/>
      <c r="K51" s="14">
        <v>60</v>
      </c>
      <c r="L51" s="19" t="s">
        <v>20</v>
      </c>
      <c r="M51" s="20"/>
      <c r="N51" s="90"/>
      <c r="O51" s="202"/>
      <c r="P51" s="194"/>
      <c r="Q51" s="202"/>
    </row>
    <row r="52" spans="1:17" ht="19.899999999999999" customHeight="1" thickTop="1" thickBot="1" x14ac:dyDescent="0.6">
      <c r="A52" s="22">
        <v>50</v>
      </c>
      <c r="B52" s="204"/>
      <c r="C52" s="23" t="s">
        <v>6</v>
      </c>
      <c r="D52" s="196"/>
      <c r="E52" s="196"/>
      <c r="F52" s="196"/>
      <c r="G52" s="196"/>
      <c r="H52" s="196"/>
      <c r="I52" s="196"/>
      <c r="J52" s="196"/>
      <c r="K52" s="23"/>
      <c r="L52" s="77" t="s">
        <v>20</v>
      </c>
      <c r="M52" s="78"/>
      <c r="N52" s="91"/>
      <c r="O52" s="98"/>
      <c r="P52" s="81"/>
      <c r="Q52" s="98"/>
    </row>
    <row r="53" spans="1:17" ht="19.899999999999999" customHeight="1" thickTop="1" x14ac:dyDescent="0.55000000000000004">
      <c r="A53" s="7">
        <v>51</v>
      </c>
      <c r="B53" s="204" t="s">
        <v>83</v>
      </c>
      <c r="C53" s="14" t="s">
        <v>83</v>
      </c>
      <c r="D53" s="195">
        <v>596</v>
      </c>
      <c r="E53" s="195"/>
      <c r="F53" s="195"/>
      <c r="G53" s="195"/>
      <c r="H53" s="195"/>
      <c r="I53" s="195"/>
      <c r="J53" s="195"/>
      <c r="K53" s="24">
        <v>47</v>
      </c>
      <c r="L53" s="29" t="s">
        <v>84</v>
      </c>
      <c r="M53" s="15">
        <v>20</v>
      </c>
      <c r="N53" s="92">
        <v>8</v>
      </c>
      <c r="O53" s="200">
        <f>SUM(D53:N55)</f>
        <v>974</v>
      </c>
      <c r="P53" s="207">
        <v>1000</v>
      </c>
      <c r="Q53" s="200"/>
    </row>
    <row r="54" spans="1:17" ht="19.899999999999999" customHeight="1" thickBot="1" x14ac:dyDescent="0.6">
      <c r="A54" s="18">
        <v>52</v>
      </c>
      <c r="B54" s="204"/>
      <c r="C54" s="14" t="s">
        <v>85</v>
      </c>
      <c r="D54" s="195"/>
      <c r="E54" s="195"/>
      <c r="F54" s="195">
        <v>265</v>
      </c>
      <c r="G54" s="195"/>
      <c r="H54" s="195"/>
      <c r="I54" s="195"/>
      <c r="J54" s="195"/>
      <c r="K54" s="24">
        <v>38</v>
      </c>
      <c r="L54" s="84" t="s">
        <v>20</v>
      </c>
      <c r="M54" s="15"/>
      <c r="N54" s="93"/>
      <c r="O54" s="201"/>
      <c r="P54" s="193"/>
      <c r="Q54" s="201"/>
    </row>
    <row r="55" spans="1:17" ht="19.899999999999999" customHeight="1" thickTop="1" thickBot="1" x14ac:dyDescent="0.6">
      <c r="A55" s="25"/>
      <c r="B55" s="204"/>
      <c r="C55" s="14"/>
      <c r="D55" s="195"/>
      <c r="E55" s="195"/>
      <c r="F55" s="195"/>
      <c r="G55" s="195"/>
      <c r="H55" s="195"/>
      <c r="I55" s="195"/>
      <c r="J55" s="195"/>
      <c r="K55" s="24"/>
      <c r="L55" s="26"/>
      <c r="M55" s="27"/>
      <c r="N55" s="94"/>
      <c r="O55" s="202"/>
      <c r="P55" s="194"/>
      <c r="Q55" s="202"/>
    </row>
    <row r="56" spans="1:17" ht="19.899999999999999" customHeight="1" thickTop="1" thickBot="1" x14ac:dyDescent="0.6">
      <c r="A56" s="22">
        <v>53</v>
      </c>
      <c r="B56" s="204"/>
      <c r="C56" s="23" t="s">
        <v>6</v>
      </c>
      <c r="D56" s="196"/>
      <c r="E56" s="196"/>
      <c r="F56" s="196"/>
      <c r="G56" s="196"/>
      <c r="H56" s="196"/>
      <c r="I56" s="196"/>
      <c r="J56" s="196"/>
      <c r="K56" s="23"/>
      <c r="L56" s="77" t="s">
        <v>20</v>
      </c>
      <c r="M56" s="78"/>
      <c r="N56" s="91"/>
      <c r="O56" s="98"/>
      <c r="P56" s="102"/>
      <c r="Q56" s="98"/>
    </row>
    <row r="57" spans="1:17" ht="19.899999999999999" customHeight="1" x14ac:dyDescent="0.55000000000000004">
      <c r="A57" s="7">
        <v>54</v>
      </c>
      <c r="B57" s="204" t="s">
        <v>86</v>
      </c>
      <c r="C57" s="14" t="s">
        <v>86</v>
      </c>
      <c r="D57" s="195">
        <v>614</v>
      </c>
      <c r="E57" s="195"/>
      <c r="F57" s="195"/>
      <c r="G57" s="195"/>
      <c r="H57" s="195"/>
      <c r="I57" s="195"/>
      <c r="J57" s="195"/>
      <c r="K57" s="24">
        <v>45</v>
      </c>
      <c r="L57" s="29" t="s">
        <v>87</v>
      </c>
      <c r="M57" s="15">
        <v>20</v>
      </c>
      <c r="N57" s="89">
        <v>9</v>
      </c>
      <c r="O57" s="201">
        <f>SUM(D57:N61)</f>
        <v>1827</v>
      </c>
      <c r="P57" s="193">
        <v>1900</v>
      </c>
      <c r="Q57" s="201"/>
    </row>
    <row r="58" spans="1:17" ht="19.899999999999999" customHeight="1" x14ac:dyDescent="0.55000000000000004">
      <c r="A58" s="28">
        <v>55</v>
      </c>
      <c r="B58" s="204"/>
      <c r="C58" s="14"/>
      <c r="D58" s="195"/>
      <c r="E58" s="195"/>
      <c r="F58" s="195"/>
      <c r="G58" s="195"/>
      <c r="H58" s="195"/>
      <c r="I58" s="195"/>
      <c r="J58" s="195"/>
      <c r="K58" s="24"/>
      <c r="L58" s="29"/>
      <c r="M58" s="30"/>
      <c r="N58" s="89"/>
      <c r="O58" s="201"/>
      <c r="P58" s="193"/>
      <c r="Q58" s="201"/>
    </row>
    <row r="59" spans="1:17" ht="19.899999999999999" customHeight="1" x14ac:dyDescent="0.55000000000000004">
      <c r="A59" s="13">
        <v>56</v>
      </c>
      <c r="B59" s="204"/>
      <c r="C59" s="14" t="s">
        <v>88</v>
      </c>
      <c r="D59" s="195"/>
      <c r="E59" s="195"/>
      <c r="F59" s="195">
        <v>564</v>
      </c>
      <c r="G59" s="195"/>
      <c r="H59" s="195"/>
      <c r="I59" s="195"/>
      <c r="J59" s="195"/>
      <c r="K59" s="14">
        <v>47</v>
      </c>
      <c r="L59" s="16" t="s">
        <v>20</v>
      </c>
      <c r="M59" s="15"/>
      <c r="N59" s="89"/>
      <c r="O59" s="201"/>
      <c r="P59" s="193"/>
      <c r="Q59" s="201"/>
    </row>
    <row r="60" spans="1:17" ht="19.899999999999999" customHeight="1" x14ac:dyDescent="0.55000000000000004">
      <c r="A60" s="13">
        <v>57</v>
      </c>
      <c r="B60" s="204"/>
      <c r="C60" s="14" t="s">
        <v>89</v>
      </c>
      <c r="D60" s="195"/>
      <c r="E60" s="195"/>
      <c r="F60" s="195">
        <v>478</v>
      </c>
      <c r="G60" s="195"/>
      <c r="H60" s="195"/>
      <c r="I60" s="195"/>
      <c r="J60" s="195"/>
      <c r="K60" s="14">
        <v>50</v>
      </c>
      <c r="L60" s="16" t="s">
        <v>20</v>
      </c>
      <c r="M60" s="15"/>
      <c r="N60" s="89"/>
      <c r="O60" s="201"/>
      <c r="P60" s="193"/>
      <c r="Q60" s="201"/>
    </row>
    <row r="61" spans="1:17" ht="19.899999999999999" customHeight="1" thickBot="1" x14ac:dyDescent="0.6">
      <c r="A61" s="18">
        <v>58</v>
      </c>
      <c r="B61" s="204"/>
      <c r="C61" s="14"/>
      <c r="D61" s="195"/>
      <c r="E61" s="195"/>
      <c r="F61" s="195"/>
      <c r="G61" s="195"/>
      <c r="H61" s="195"/>
      <c r="I61" s="195"/>
      <c r="J61" s="195"/>
      <c r="K61" s="14"/>
      <c r="L61" s="19" t="s">
        <v>20</v>
      </c>
      <c r="M61" s="20"/>
      <c r="N61" s="90"/>
      <c r="O61" s="202"/>
      <c r="P61" s="194"/>
      <c r="Q61" s="202"/>
    </row>
    <row r="62" spans="1:17" ht="19.899999999999999" customHeight="1" thickTop="1" thickBot="1" x14ac:dyDescent="0.6">
      <c r="A62" s="22">
        <v>59</v>
      </c>
      <c r="B62" s="204"/>
      <c r="C62" s="23" t="s">
        <v>6</v>
      </c>
      <c r="D62" s="196"/>
      <c r="E62" s="196"/>
      <c r="F62" s="196"/>
      <c r="G62" s="196"/>
      <c r="H62" s="196"/>
      <c r="I62" s="196"/>
      <c r="J62" s="196"/>
      <c r="K62" s="23"/>
      <c r="L62" s="77" t="s">
        <v>20</v>
      </c>
      <c r="M62" s="78"/>
      <c r="N62" s="91"/>
      <c r="O62" s="98"/>
      <c r="P62" s="102"/>
      <c r="Q62" s="98"/>
    </row>
    <row r="63" spans="1:17" ht="19.899999999999999" customHeight="1" x14ac:dyDescent="0.55000000000000004">
      <c r="A63" s="7">
        <v>60</v>
      </c>
      <c r="B63" s="204" t="s">
        <v>91</v>
      </c>
      <c r="C63" s="14" t="s">
        <v>91</v>
      </c>
      <c r="D63" s="195">
        <v>441</v>
      </c>
      <c r="E63" s="195"/>
      <c r="F63" s="195"/>
      <c r="G63" s="195"/>
      <c r="H63" s="195"/>
      <c r="I63" s="195"/>
      <c r="J63" s="195"/>
      <c r="K63" s="14">
        <v>45</v>
      </c>
      <c r="L63" s="29" t="s">
        <v>20</v>
      </c>
      <c r="M63" s="30"/>
      <c r="N63" s="89">
        <v>10</v>
      </c>
      <c r="O63" s="200">
        <f>SUM(D63:N65)</f>
        <v>1548</v>
      </c>
      <c r="P63" s="193">
        <v>1600</v>
      </c>
      <c r="Q63" s="200"/>
    </row>
    <row r="64" spans="1:17" ht="19.899999999999999" customHeight="1" x14ac:dyDescent="0.55000000000000004">
      <c r="A64" s="13">
        <v>61</v>
      </c>
      <c r="B64" s="204"/>
      <c r="C64" s="14" t="s">
        <v>92</v>
      </c>
      <c r="D64" s="195"/>
      <c r="E64" s="195"/>
      <c r="F64" s="195">
        <v>498</v>
      </c>
      <c r="G64" s="195"/>
      <c r="H64" s="195"/>
      <c r="I64" s="195"/>
      <c r="J64" s="195"/>
      <c r="K64" s="14">
        <v>45</v>
      </c>
      <c r="L64" s="16" t="s">
        <v>20</v>
      </c>
      <c r="M64" s="15"/>
      <c r="N64" s="89"/>
      <c r="O64" s="201"/>
      <c r="P64" s="193"/>
      <c r="Q64" s="201"/>
    </row>
    <row r="65" spans="1:17" ht="19.899999999999999" customHeight="1" thickBot="1" x14ac:dyDescent="0.6">
      <c r="A65" s="18">
        <v>62</v>
      </c>
      <c r="B65" s="204"/>
      <c r="C65" s="14" t="s">
        <v>93</v>
      </c>
      <c r="D65" s="195"/>
      <c r="E65" s="195"/>
      <c r="F65" s="195">
        <v>461</v>
      </c>
      <c r="G65" s="195"/>
      <c r="H65" s="195"/>
      <c r="I65" s="195"/>
      <c r="J65" s="195"/>
      <c r="K65" s="14">
        <v>48</v>
      </c>
      <c r="L65" s="19" t="s">
        <v>20</v>
      </c>
      <c r="M65" s="20"/>
      <c r="N65" s="90"/>
      <c r="O65" s="202"/>
      <c r="P65" s="194"/>
      <c r="Q65" s="202"/>
    </row>
    <row r="66" spans="1:17" ht="19.899999999999999" customHeight="1" thickTop="1" thickBot="1" x14ac:dyDescent="0.6">
      <c r="A66" s="22">
        <v>63</v>
      </c>
      <c r="B66" s="204"/>
      <c r="C66" s="23" t="s">
        <v>6</v>
      </c>
      <c r="D66" s="196"/>
      <c r="E66" s="196"/>
      <c r="F66" s="196"/>
      <c r="G66" s="196"/>
      <c r="H66" s="196"/>
      <c r="I66" s="196"/>
      <c r="J66" s="196"/>
      <c r="K66" s="23"/>
      <c r="L66" s="77" t="s">
        <v>20</v>
      </c>
      <c r="M66" s="78"/>
      <c r="N66" s="91"/>
      <c r="O66" s="98"/>
      <c r="P66" s="81"/>
      <c r="Q66" s="98"/>
    </row>
    <row r="67" spans="1:17" ht="19.899999999999999" customHeight="1" x14ac:dyDescent="0.55000000000000004">
      <c r="A67" s="7">
        <v>64</v>
      </c>
      <c r="B67" s="204" t="s">
        <v>94</v>
      </c>
      <c r="C67" s="14" t="s">
        <v>94</v>
      </c>
      <c r="D67" s="195">
        <v>639</v>
      </c>
      <c r="E67" s="195"/>
      <c r="F67" s="195"/>
      <c r="G67" s="195"/>
      <c r="H67" s="195"/>
      <c r="I67" s="195"/>
      <c r="J67" s="195"/>
      <c r="K67" s="14" t="s">
        <v>130</v>
      </c>
      <c r="L67" s="29" t="s">
        <v>95</v>
      </c>
      <c r="M67" s="15">
        <v>20</v>
      </c>
      <c r="N67" s="89">
        <v>9</v>
      </c>
      <c r="O67" s="200">
        <f>SUM(D67:N69)</f>
        <v>1601</v>
      </c>
      <c r="P67" s="193">
        <v>1700</v>
      </c>
      <c r="Q67" s="200"/>
    </row>
    <row r="68" spans="1:17" ht="19.899999999999999" customHeight="1" x14ac:dyDescent="0.55000000000000004">
      <c r="A68" s="13">
        <v>65</v>
      </c>
      <c r="B68" s="204"/>
      <c r="C68" s="14" t="s">
        <v>96</v>
      </c>
      <c r="D68" s="195"/>
      <c r="E68" s="195"/>
      <c r="F68" s="195">
        <v>430</v>
      </c>
      <c r="G68" s="195"/>
      <c r="H68" s="195"/>
      <c r="I68" s="195"/>
      <c r="J68" s="195"/>
      <c r="K68" s="14" t="s">
        <v>130</v>
      </c>
      <c r="L68" s="16" t="s">
        <v>20</v>
      </c>
      <c r="M68" s="15"/>
      <c r="N68" s="89"/>
      <c r="O68" s="201"/>
      <c r="P68" s="193"/>
      <c r="Q68" s="201"/>
    </row>
    <row r="69" spans="1:17" ht="19.899999999999999" customHeight="1" thickBot="1" x14ac:dyDescent="0.6">
      <c r="A69" s="18">
        <v>66</v>
      </c>
      <c r="B69" s="204"/>
      <c r="C69" s="14" t="s">
        <v>97</v>
      </c>
      <c r="D69" s="195"/>
      <c r="E69" s="195"/>
      <c r="F69" s="195">
        <v>503</v>
      </c>
      <c r="G69" s="195"/>
      <c r="H69" s="195"/>
      <c r="I69" s="195"/>
      <c r="J69" s="195"/>
      <c r="K69" s="14" t="s">
        <v>130</v>
      </c>
      <c r="L69" s="19" t="s">
        <v>20</v>
      </c>
      <c r="M69" s="20"/>
      <c r="N69" s="90"/>
      <c r="O69" s="202"/>
      <c r="P69" s="194"/>
      <c r="Q69" s="202"/>
    </row>
    <row r="70" spans="1:17" ht="19.899999999999999" customHeight="1" thickTop="1" thickBot="1" x14ac:dyDescent="0.6">
      <c r="A70" s="22">
        <v>67</v>
      </c>
      <c r="B70" s="204"/>
      <c r="C70" s="23" t="s">
        <v>6</v>
      </c>
      <c r="D70" s="196"/>
      <c r="E70" s="196"/>
      <c r="F70" s="196">
        <v>1592</v>
      </c>
      <c r="G70" s="196"/>
      <c r="H70" s="196"/>
      <c r="I70" s="196"/>
      <c r="J70" s="196"/>
      <c r="K70" s="23"/>
      <c r="L70" s="77" t="s">
        <v>20</v>
      </c>
      <c r="M70" s="78"/>
      <c r="N70" s="91"/>
      <c r="O70" s="98"/>
      <c r="P70" s="81"/>
      <c r="Q70" s="98"/>
    </row>
    <row r="71" spans="1:17" ht="19.899999999999999" customHeight="1" x14ac:dyDescent="0.55000000000000004">
      <c r="A71" s="7">
        <v>68</v>
      </c>
      <c r="B71" s="204" t="s">
        <v>98</v>
      </c>
      <c r="C71" s="14" t="s">
        <v>98</v>
      </c>
      <c r="D71" s="195">
        <v>329</v>
      </c>
      <c r="E71" s="195"/>
      <c r="F71" s="195"/>
      <c r="G71" s="195"/>
      <c r="H71" s="195"/>
      <c r="I71" s="195"/>
      <c r="J71" s="195"/>
      <c r="K71" s="24">
        <v>38</v>
      </c>
      <c r="L71" s="29" t="s">
        <v>99</v>
      </c>
      <c r="M71" s="15">
        <v>20</v>
      </c>
      <c r="N71" s="89">
        <v>7</v>
      </c>
      <c r="O71" s="200">
        <f>SUM(D71:N73)</f>
        <v>912</v>
      </c>
      <c r="P71" s="193">
        <v>950</v>
      </c>
      <c r="Q71" s="200"/>
    </row>
    <row r="72" spans="1:17" ht="19.899999999999999" customHeight="1" x14ac:dyDescent="0.55000000000000004">
      <c r="A72" s="13">
        <v>69</v>
      </c>
      <c r="B72" s="204"/>
      <c r="C72" s="14" t="s">
        <v>100</v>
      </c>
      <c r="D72" s="195"/>
      <c r="E72" s="195"/>
      <c r="F72" s="195">
        <v>230</v>
      </c>
      <c r="G72" s="195"/>
      <c r="H72" s="195"/>
      <c r="I72" s="195"/>
      <c r="J72" s="195"/>
      <c r="K72" s="24">
        <v>32</v>
      </c>
      <c r="L72" s="16" t="s">
        <v>20</v>
      </c>
      <c r="M72" s="15"/>
      <c r="N72" s="89"/>
      <c r="O72" s="201"/>
      <c r="P72" s="193"/>
      <c r="Q72" s="201"/>
    </row>
    <row r="73" spans="1:17" ht="19.899999999999999" customHeight="1" thickBot="1" x14ac:dyDescent="0.6">
      <c r="A73" s="18">
        <v>70</v>
      </c>
      <c r="B73" s="204"/>
      <c r="C73" s="14" t="s">
        <v>101</v>
      </c>
      <c r="D73" s="195"/>
      <c r="E73" s="195"/>
      <c r="F73" s="195">
        <v>223</v>
      </c>
      <c r="G73" s="195"/>
      <c r="H73" s="195"/>
      <c r="I73" s="195"/>
      <c r="J73" s="195"/>
      <c r="K73" s="24">
        <v>33</v>
      </c>
      <c r="L73" s="19" t="s">
        <v>20</v>
      </c>
      <c r="M73" s="20"/>
      <c r="N73" s="90"/>
      <c r="O73" s="202"/>
      <c r="P73" s="194"/>
      <c r="Q73" s="202"/>
    </row>
    <row r="74" spans="1:17" ht="19.899999999999999" customHeight="1" thickTop="1" thickBot="1" x14ac:dyDescent="0.6">
      <c r="A74" s="22">
        <v>71</v>
      </c>
      <c r="B74" s="204"/>
      <c r="C74" s="23" t="s">
        <v>6</v>
      </c>
      <c r="D74" s="196"/>
      <c r="E74" s="196"/>
      <c r="F74" s="196"/>
      <c r="G74" s="196"/>
      <c r="H74" s="196"/>
      <c r="I74" s="196"/>
      <c r="J74" s="196"/>
      <c r="K74" s="23"/>
      <c r="L74" s="77" t="s">
        <v>20</v>
      </c>
      <c r="M74" s="78"/>
      <c r="N74" s="91"/>
      <c r="O74" s="98"/>
      <c r="P74" s="81"/>
      <c r="Q74" s="98"/>
    </row>
    <row r="75" spans="1:17" ht="19.899999999999999" customHeight="1" x14ac:dyDescent="0.55000000000000004">
      <c r="A75" s="7">
        <v>72</v>
      </c>
      <c r="B75" s="204" t="s">
        <v>102</v>
      </c>
      <c r="C75" s="14" t="s">
        <v>102</v>
      </c>
      <c r="D75" s="195">
        <v>99</v>
      </c>
      <c r="E75" s="195"/>
      <c r="F75" s="195"/>
      <c r="G75" s="195"/>
      <c r="H75" s="195"/>
      <c r="I75" s="195"/>
      <c r="J75" s="195"/>
      <c r="K75" s="24">
        <v>24</v>
      </c>
      <c r="L75" s="29" t="s">
        <v>99</v>
      </c>
      <c r="M75" s="15">
        <v>20</v>
      </c>
      <c r="N75" s="89">
        <v>10</v>
      </c>
      <c r="O75" s="200">
        <f>SUM(D75:N77)</f>
        <v>355</v>
      </c>
      <c r="P75" s="193">
        <v>400</v>
      </c>
      <c r="Q75" s="200"/>
    </row>
    <row r="76" spans="1:17" ht="19.899999999999999" customHeight="1" x14ac:dyDescent="0.55000000000000004">
      <c r="A76" s="13">
        <v>73</v>
      </c>
      <c r="B76" s="204"/>
      <c r="C76" s="14" t="s">
        <v>103</v>
      </c>
      <c r="D76" s="195"/>
      <c r="E76" s="195"/>
      <c r="F76" s="195">
        <v>96</v>
      </c>
      <c r="G76" s="195"/>
      <c r="H76" s="195"/>
      <c r="I76" s="195"/>
      <c r="J76" s="195"/>
      <c r="K76" s="24">
        <v>21</v>
      </c>
      <c r="L76" s="16" t="s">
        <v>20</v>
      </c>
      <c r="M76" s="15"/>
      <c r="N76" s="89"/>
      <c r="O76" s="201"/>
      <c r="P76" s="193"/>
      <c r="Q76" s="201"/>
    </row>
    <row r="77" spans="1:17" ht="19.899999999999999" customHeight="1" thickBot="1" x14ac:dyDescent="0.6">
      <c r="A77" s="18">
        <v>74</v>
      </c>
      <c r="B77" s="204"/>
      <c r="C77" s="14" t="s">
        <v>104</v>
      </c>
      <c r="D77" s="195"/>
      <c r="E77" s="195"/>
      <c r="F77" s="195">
        <v>60</v>
      </c>
      <c r="G77" s="195"/>
      <c r="H77" s="195"/>
      <c r="I77" s="195"/>
      <c r="J77" s="195"/>
      <c r="K77" s="24">
        <v>25</v>
      </c>
      <c r="L77" s="19" t="s">
        <v>20</v>
      </c>
      <c r="M77" s="20"/>
      <c r="N77" s="90"/>
      <c r="O77" s="202"/>
      <c r="P77" s="194"/>
      <c r="Q77" s="202"/>
    </row>
    <row r="78" spans="1:17" ht="19.899999999999999" customHeight="1" thickTop="1" thickBot="1" x14ac:dyDescent="0.6">
      <c r="A78" s="22">
        <v>75</v>
      </c>
      <c r="B78" s="204"/>
      <c r="C78" s="23" t="s">
        <v>6</v>
      </c>
      <c r="D78" s="196"/>
      <c r="E78" s="196"/>
      <c r="F78" s="196"/>
      <c r="G78" s="196"/>
      <c r="H78" s="196"/>
      <c r="I78" s="196"/>
      <c r="J78" s="196"/>
      <c r="K78" s="23"/>
      <c r="L78" s="77" t="s">
        <v>20</v>
      </c>
      <c r="M78" s="78"/>
      <c r="N78" s="91"/>
      <c r="O78" s="98"/>
      <c r="P78" s="102"/>
      <c r="Q78" s="98"/>
    </row>
    <row r="79" spans="1:17" ht="19.899999999999999" customHeight="1" x14ac:dyDescent="0.55000000000000004">
      <c r="A79" s="7">
        <v>76</v>
      </c>
      <c r="B79" s="204" t="s">
        <v>105</v>
      </c>
      <c r="C79" s="14" t="s">
        <v>105</v>
      </c>
      <c r="D79" s="195">
        <v>598</v>
      </c>
      <c r="E79" s="195"/>
      <c r="F79" s="195"/>
      <c r="G79" s="195"/>
      <c r="H79" s="195"/>
      <c r="I79" s="195"/>
      <c r="J79" s="195"/>
      <c r="K79" s="24">
        <v>45</v>
      </c>
      <c r="L79" s="29" t="s">
        <v>20</v>
      </c>
      <c r="M79" s="30"/>
      <c r="N79" s="89">
        <v>8</v>
      </c>
      <c r="O79" s="200">
        <f>SUM(D79:N81)</f>
        <v>1589</v>
      </c>
      <c r="P79" s="193">
        <v>1650</v>
      </c>
      <c r="Q79" s="200"/>
    </row>
    <row r="80" spans="1:17" ht="19.899999999999999" customHeight="1" x14ac:dyDescent="0.55000000000000004">
      <c r="A80" s="13">
        <v>77</v>
      </c>
      <c r="B80" s="204"/>
      <c r="C80" s="14" t="s">
        <v>106</v>
      </c>
      <c r="D80" s="195"/>
      <c r="E80" s="195"/>
      <c r="F80" s="195">
        <v>252</v>
      </c>
      <c r="G80" s="195"/>
      <c r="H80" s="195"/>
      <c r="I80" s="195"/>
      <c r="J80" s="195"/>
      <c r="K80" s="24">
        <v>39</v>
      </c>
      <c r="L80" s="16" t="s">
        <v>20</v>
      </c>
      <c r="M80" s="15"/>
      <c r="N80" s="89"/>
      <c r="O80" s="201"/>
      <c r="P80" s="193"/>
      <c r="Q80" s="201"/>
    </row>
    <row r="81" spans="1:17" ht="19.899999999999999" customHeight="1" thickBot="1" x14ac:dyDescent="0.6">
      <c r="A81" s="18">
        <v>78</v>
      </c>
      <c r="B81" s="204"/>
      <c r="C81" s="14" t="s">
        <v>107</v>
      </c>
      <c r="D81" s="195"/>
      <c r="E81" s="195"/>
      <c r="F81" s="195">
        <v>606</v>
      </c>
      <c r="G81" s="195"/>
      <c r="H81" s="195"/>
      <c r="I81" s="195"/>
      <c r="J81" s="195"/>
      <c r="K81" s="24">
        <v>41</v>
      </c>
      <c r="L81" s="19" t="s">
        <v>20</v>
      </c>
      <c r="M81" s="20"/>
      <c r="N81" s="90"/>
      <c r="O81" s="202"/>
      <c r="P81" s="194"/>
      <c r="Q81" s="202"/>
    </row>
    <row r="82" spans="1:17" ht="19.899999999999999" customHeight="1" thickTop="1" thickBot="1" x14ac:dyDescent="0.6">
      <c r="A82" s="22">
        <v>79</v>
      </c>
      <c r="B82" s="204"/>
      <c r="C82" s="23" t="s">
        <v>6</v>
      </c>
      <c r="D82" s="196"/>
      <c r="E82" s="196"/>
      <c r="F82" s="196"/>
      <c r="G82" s="196"/>
      <c r="H82" s="196"/>
      <c r="I82" s="196"/>
      <c r="J82" s="196"/>
      <c r="K82" s="23"/>
      <c r="L82" s="77" t="s">
        <v>20</v>
      </c>
      <c r="M82" s="78"/>
      <c r="N82" s="91"/>
      <c r="O82" s="98"/>
      <c r="P82" s="81"/>
      <c r="Q82" s="98"/>
    </row>
    <row r="83" spans="1:17" ht="19.899999999999999" customHeight="1" x14ac:dyDescent="0.55000000000000004">
      <c r="A83" s="7">
        <v>80</v>
      </c>
      <c r="B83" s="204" t="s">
        <v>108</v>
      </c>
      <c r="C83" s="14" t="s">
        <v>109</v>
      </c>
      <c r="D83" s="195">
        <v>553</v>
      </c>
      <c r="E83" s="195"/>
      <c r="F83" s="195"/>
      <c r="G83" s="195"/>
      <c r="H83" s="195"/>
      <c r="I83" s="195"/>
      <c r="J83" s="195"/>
      <c r="K83" s="24">
        <v>50</v>
      </c>
      <c r="L83" s="29" t="s">
        <v>110</v>
      </c>
      <c r="M83" s="30">
        <v>20</v>
      </c>
      <c r="N83" s="89">
        <v>7</v>
      </c>
      <c r="O83" s="200">
        <f>SUM(D83:N85)</f>
        <v>1497</v>
      </c>
      <c r="P83" s="193">
        <v>1550</v>
      </c>
      <c r="Q83" s="200"/>
    </row>
    <row r="84" spans="1:17" ht="19.899999999999999" customHeight="1" x14ac:dyDescent="0.55000000000000004">
      <c r="A84" s="13">
        <v>81</v>
      </c>
      <c r="B84" s="204"/>
      <c r="C84" s="14" t="s">
        <v>111</v>
      </c>
      <c r="D84" s="195"/>
      <c r="E84" s="195"/>
      <c r="F84" s="195">
        <v>540</v>
      </c>
      <c r="G84" s="195"/>
      <c r="H84" s="195"/>
      <c r="I84" s="195"/>
      <c r="J84" s="195"/>
      <c r="K84" s="24">
        <v>55</v>
      </c>
      <c r="L84" s="16" t="s">
        <v>20</v>
      </c>
      <c r="M84" s="15"/>
      <c r="N84" s="89"/>
      <c r="O84" s="201"/>
      <c r="P84" s="193"/>
      <c r="Q84" s="201"/>
    </row>
    <row r="85" spans="1:17" ht="19.899999999999999" customHeight="1" thickBot="1" x14ac:dyDescent="0.6">
      <c r="A85" s="18">
        <v>82</v>
      </c>
      <c r="B85" s="204"/>
      <c r="C85" s="14" t="s">
        <v>112</v>
      </c>
      <c r="D85" s="195"/>
      <c r="E85" s="195"/>
      <c r="F85" s="195">
        <v>237</v>
      </c>
      <c r="G85" s="195"/>
      <c r="H85" s="195"/>
      <c r="I85" s="195"/>
      <c r="J85" s="195"/>
      <c r="K85" s="24">
        <v>35</v>
      </c>
      <c r="L85" s="19" t="s">
        <v>20</v>
      </c>
      <c r="M85" s="20"/>
      <c r="N85" s="90"/>
      <c r="O85" s="202"/>
      <c r="P85" s="194"/>
      <c r="Q85" s="202"/>
    </row>
    <row r="86" spans="1:17" ht="19.899999999999999" customHeight="1" thickTop="1" thickBot="1" x14ac:dyDescent="0.6">
      <c r="A86" s="22">
        <v>83</v>
      </c>
      <c r="B86" s="204"/>
      <c r="C86" s="23" t="s">
        <v>6</v>
      </c>
      <c r="D86" s="196"/>
      <c r="E86" s="196"/>
      <c r="F86" s="196"/>
      <c r="G86" s="196"/>
      <c r="H86" s="196"/>
      <c r="I86" s="196"/>
      <c r="J86" s="196"/>
      <c r="K86" s="23"/>
      <c r="L86" s="77" t="s">
        <v>20</v>
      </c>
      <c r="M86" s="78"/>
      <c r="N86" s="91"/>
      <c r="O86" s="98"/>
      <c r="P86" s="81"/>
      <c r="Q86" s="98"/>
    </row>
    <row r="87" spans="1:17" ht="19.899999999999999" customHeight="1" x14ac:dyDescent="0.55000000000000004">
      <c r="A87" s="7">
        <v>84</v>
      </c>
      <c r="B87" s="204" t="s">
        <v>113</v>
      </c>
      <c r="C87" s="14" t="s">
        <v>114</v>
      </c>
      <c r="D87" s="195">
        <v>352</v>
      </c>
      <c r="E87" s="195"/>
      <c r="F87" s="195"/>
      <c r="G87" s="195"/>
      <c r="H87" s="195"/>
      <c r="I87" s="195"/>
      <c r="J87" s="195"/>
      <c r="K87" s="24">
        <v>35</v>
      </c>
      <c r="L87" s="29"/>
      <c r="M87" s="30"/>
      <c r="N87" s="89">
        <v>8</v>
      </c>
      <c r="O87" s="200">
        <f>SUM(D87:N89)</f>
        <v>1422</v>
      </c>
      <c r="P87" s="193">
        <v>1500</v>
      </c>
      <c r="Q87" s="200"/>
    </row>
    <row r="88" spans="1:17" ht="19.899999999999999" customHeight="1" x14ac:dyDescent="0.55000000000000004">
      <c r="A88" s="13">
        <v>85</v>
      </c>
      <c r="B88" s="204"/>
      <c r="C88" s="14" t="s">
        <v>115</v>
      </c>
      <c r="D88" s="195"/>
      <c r="E88" s="195"/>
      <c r="F88" s="195">
        <v>947</v>
      </c>
      <c r="G88" s="195"/>
      <c r="H88" s="195"/>
      <c r="I88" s="195"/>
      <c r="J88" s="195"/>
      <c r="K88" s="24">
        <v>80</v>
      </c>
      <c r="L88" s="16" t="s">
        <v>20</v>
      </c>
      <c r="M88" s="15"/>
      <c r="N88" s="89"/>
      <c r="O88" s="201"/>
      <c r="P88" s="193"/>
      <c r="Q88" s="201"/>
    </row>
    <row r="89" spans="1:17" ht="19.899999999999999" customHeight="1" thickBot="1" x14ac:dyDescent="0.6">
      <c r="A89" s="18">
        <v>86</v>
      </c>
      <c r="B89" s="204"/>
      <c r="C89" s="14"/>
      <c r="D89" s="195"/>
      <c r="E89" s="195"/>
      <c r="F89" s="195"/>
      <c r="G89" s="195"/>
      <c r="H89" s="195"/>
      <c r="I89" s="195"/>
      <c r="J89" s="195"/>
      <c r="K89" s="24"/>
      <c r="L89" s="19" t="s">
        <v>20</v>
      </c>
      <c r="M89" s="20"/>
      <c r="N89" s="90"/>
      <c r="O89" s="202"/>
      <c r="P89" s="194"/>
      <c r="Q89" s="202"/>
    </row>
    <row r="90" spans="1:17" ht="19.899999999999999" customHeight="1" thickTop="1" thickBot="1" x14ac:dyDescent="0.6">
      <c r="A90" s="22">
        <v>87</v>
      </c>
      <c r="B90" s="216"/>
      <c r="C90" s="31" t="s">
        <v>6</v>
      </c>
      <c r="D90" s="208"/>
      <c r="E90" s="209"/>
      <c r="F90" s="208"/>
      <c r="G90" s="210"/>
      <c r="H90" s="210"/>
      <c r="I90" s="210"/>
      <c r="J90" s="209"/>
      <c r="K90" s="31"/>
      <c r="L90" s="77" t="s">
        <v>20</v>
      </c>
      <c r="M90" s="78"/>
      <c r="N90" s="91"/>
      <c r="O90" s="98"/>
      <c r="P90" s="81"/>
      <c r="Q90" s="98"/>
    </row>
    <row r="91" spans="1:17" ht="19.899999999999999" customHeight="1" thickBot="1" x14ac:dyDescent="0.6">
      <c r="A91" s="7">
        <v>88</v>
      </c>
      <c r="B91" s="211" t="s">
        <v>116</v>
      </c>
      <c r="C91" s="212"/>
      <c r="D91" s="213"/>
      <c r="E91" s="214"/>
      <c r="F91" s="215"/>
      <c r="G91" s="213"/>
      <c r="H91" s="213"/>
      <c r="I91" s="213"/>
      <c r="J91" s="214"/>
      <c r="K91" s="33">
        <v>2</v>
      </c>
      <c r="L91" s="35"/>
      <c r="M91" s="36"/>
      <c r="N91" s="95"/>
      <c r="O91" s="99">
        <f t="shared" ref="O91:O96" si="0">SUM(K91:N91)</f>
        <v>2</v>
      </c>
      <c r="P91" s="103"/>
      <c r="Q91" s="99"/>
    </row>
    <row r="92" spans="1:17" ht="19.899999999999999" customHeight="1" thickBot="1" x14ac:dyDescent="0.6">
      <c r="A92" s="13">
        <v>89</v>
      </c>
      <c r="B92" s="211" t="s">
        <v>117</v>
      </c>
      <c r="C92" s="212"/>
      <c r="D92" s="213"/>
      <c r="E92" s="214"/>
      <c r="F92" s="215"/>
      <c r="G92" s="213"/>
      <c r="H92" s="213"/>
      <c r="I92" s="213"/>
      <c r="J92" s="214"/>
      <c r="K92" s="33">
        <v>2</v>
      </c>
      <c r="L92" s="35"/>
      <c r="M92" s="36"/>
      <c r="N92" s="95"/>
      <c r="O92" s="99">
        <f t="shared" si="0"/>
        <v>2</v>
      </c>
      <c r="P92" s="103"/>
      <c r="Q92" s="99"/>
    </row>
    <row r="93" spans="1:17" ht="19.899999999999999" customHeight="1" thickBot="1" x14ac:dyDescent="0.6">
      <c r="A93" s="18">
        <v>90</v>
      </c>
      <c r="B93" s="211" t="s">
        <v>118</v>
      </c>
      <c r="C93" s="212"/>
      <c r="D93" s="213"/>
      <c r="E93" s="214"/>
      <c r="F93" s="215"/>
      <c r="G93" s="213"/>
      <c r="H93" s="213"/>
      <c r="I93" s="213"/>
      <c r="J93" s="214"/>
      <c r="K93" s="33">
        <v>2</v>
      </c>
      <c r="L93" s="35"/>
      <c r="M93" s="36"/>
      <c r="N93" s="95"/>
      <c r="O93" s="99">
        <f t="shared" si="0"/>
        <v>2</v>
      </c>
      <c r="P93" s="103"/>
      <c r="Q93" s="99"/>
    </row>
    <row r="94" spans="1:17" ht="19.899999999999999" customHeight="1" thickTop="1" thickBot="1" x14ac:dyDescent="0.6">
      <c r="A94" s="7">
        <v>91</v>
      </c>
      <c r="B94" s="211" t="s">
        <v>119</v>
      </c>
      <c r="C94" s="212"/>
      <c r="D94" s="213"/>
      <c r="E94" s="214"/>
      <c r="F94" s="215"/>
      <c r="G94" s="213"/>
      <c r="H94" s="213"/>
      <c r="I94" s="213"/>
      <c r="J94" s="214"/>
      <c r="K94" s="33">
        <v>2</v>
      </c>
      <c r="L94" s="35"/>
      <c r="M94" s="36"/>
      <c r="N94" s="95"/>
      <c r="O94" s="99">
        <f t="shared" si="0"/>
        <v>2</v>
      </c>
      <c r="P94" s="103"/>
      <c r="Q94" s="99"/>
    </row>
    <row r="95" spans="1:17" ht="19.899999999999999" customHeight="1" thickBot="1" x14ac:dyDescent="0.6">
      <c r="A95" s="13">
        <v>92</v>
      </c>
      <c r="B95" s="211" t="s">
        <v>120</v>
      </c>
      <c r="C95" s="212"/>
      <c r="D95" s="213"/>
      <c r="E95" s="214"/>
      <c r="F95" s="215"/>
      <c r="G95" s="213"/>
      <c r="H95" s="213"/>
      <c r="I95" s="213"/>
      <c r="J95" s="214"/>
      <c r="K95" s="33">
        <v>2</v>
      </c>
      <c r="L95" s="35"/>
      <c r="M95" s="36"/>
      <c r="N95" s="95"/>
      <c r="O95" s="99">
        <f t="shared" si="0"/>
        <v>2</v>
      </c>
      <c r="P95" s="103"/>
      <c r="Q95" s="99"/>
    </row>
    <row r="96" spans="1:17" ht="19.899999999999999" customHeight="1" thickBot="1" x14ac:dyDescent="0.6">
      <c r="A96" s="18">
        <v>93</v>
      </c>
      <c r="B96" s="211" t="s">
        <v>121</v>
      </c>
      <c r="C96" s="212"/>
      <c r="D96" s="213"/>
      <c r="E96" s="214"/>
      <c r="F96" s="215"/>
      <c r="G96" s="213"/>
      <c r="H96" s="213"/>
      <c r="I96" s="213"/>
      <c r="J96" s="214"/>
      <c r="K96" s="33">
        <v>2</v>
      </c>
      <c r="L96" s="35"/>
      <c r="M96" s="36"/>
      <c r="N96" s="95"/>
      <c r="O96" s="99">
        <f t="shared" si="0"/>
        <v>2</v>
      </c>
      <c r="P96" s="103"/>
      <c r="Q96" s="99"/>
    </row>
    <row r="97" spans="1:17" ht="19.899999999999999" customHeight="1" thickTop="1" thickBot="1" x14ac:dyDescent="0.6">
      <c r="A97" s="7">
        <v>94</v>
      </c>
      <c r="B97" s="211"/>
      <c r="C97" s="212"/>
      <c r="D97" s="213"/>
      <c r="E97" s="214"/>
      <c r="F97" s="215"/>
      <c r="G97" s="213"/>
      <c r="H97" s="213"/>
      <c r="I97" s="213"/>
      <c r="J97" s="214"/>
      <c r="K97" s="33"/>
      <c r="L97" s="35"/>
      <c r="M97" s="36"/>
      <c r="N97" s="95"/>
      <c r="O97" s="99"/>
      <c r="P97" s="103"/>
      <c r="Q97" s="99"/>
    </row>
    <row r="98" spans="1:17" ht="19.899999999999999" customHeight="1" thickBot="1" x14ac:dyDescent="0.6">
      <c r="A98" s="13">
        <v>95</v>
      </c>
      <c r="B98" s="225" t="s">
        <v>122</v>
      </c>
      <c r="C98" s="226"/>
      <c r="D98" s="227">
        <f>SUM(D3:D97)</f>
        <v>10910</v>
      </c>
      <c r="E98" s="228"/>
      <c r="F98" s="229">
        <f>SUM(F3:F97)</f>
        <v>18785</v>
      </c>
      <c r="G98" s="227"/>
      <c r="H98" s="227"/>
      <c r="I98" s="227"/>
      <c r="J98" s="228"/>
      <c r="K98" s="38">
        <f>SUM(K3:K97)</f>
        <v>2626</v>
      </c>
      <c r="L98" s="40" t="s">
        <v>20</v>
      </c>
      <c r="M98" s="41">
        <f>SUM(M3:M97)</f>
        <v>540</v>
      </c>
      <c r="N98" s="96">
        <f>SUM(N3:N97)</f>
        <v>176</v>
      </c>
      <c r="O98" s="100">
        <f>SUM(O3:O97)</f>
        <v>31445</v>
      </c>
      <c r="P98" s="43">
        <f>SUM(P3:P97)</f>
        <v>33050</v>
      </c>
      <c r="Q98" s="100"/>
    </row>
    <row r="99" spans="1:17" ht="19.899999999999999" customHeight="1" x14ac:dyDescent="0.6">
      <c r="A99" s="62"/>
      <c r="B99" s="44"/>
      <c r="C99" s="45"/>
      <c r="D99" s="46"/>
      <c r="E99" s="46"/>
      <c r="F99" s="46"/>
      <c r="G99" s="47"/>
      <c r="H99" s="47"/>
      <c r="I99" s="47"/>
      <c r="J99" s="46"/>
      <c r="K99" s="47"/>
      <c r="L99" s="44"/>
      <c r="M99" s="44"/>
      <c r="N99" s="44"/>
      <c r="O99" s="49"/>
      <c r="P99" s="104"/>
      <c r="Q99" s="45"/>
    </row>
    <row r="100" spans="1:17" ht="19.899999999999999" customHeight="1" x14ac:dyDescent="0.8">
      <c r="A100" s="61"/>
      <c r="B100" s="62"/>
      <c r="C100" s="62"/>
      <c r="D100" s="62"/>
      <c r="E100" s="62"/>
      <c r="F100" s="62"/>
      <c r="G100" s="62"/>
      <c r="H100" s="62"/>
      <c r="I100" s="62"/>
      <c r="J100" s="62"/>
      <c r="K100" s="44"/>
      <c r="L100" s="45"/>
      <c r="M100" s="47"/>
      <c r="N100" s="47" t="s">
        <v>133</v>
      </c>
      <c r="O100" s="105">
        <v>35070</v>
      </c>
      <c r="P100" s="105">
        <v>35070</v>
      </c>
      <c r="Q100" s="62"/>
    </row>
    <row r="101" spans="1:17" ht="19.899999999999999" customHeight="1" thickBot="1" x14ac:dyDescent="0.6">
      <c r="A101" s="62"/>
      <c r="B101" s="62"/>
      <c r="C101" s="62"/>
      <c r="D101" s="63"/>
      <c r="E101" s="63"/>
      <c r="F101" s="63"/>
      <c r="G101" s="63"/>
      <c r="H101" s="63"/>
      <c r="I101" s="63"/>
      <c r="J101" s="63"/>
      <c r="K101" s="75"/>
      <c r="L101" s="75"/>
      <c r="M101" s="75"/>
      <c r="N101" s="75" t="s">
        <v>134</v>
      </c>
      <c r="O101" s="105">
        <f>O100-O98</f>
        <v>3625</v>
      </c>
      <c r="P101" s="105">
        <f>P100-P98</f>
        <v>2020</v>
      </c>
      <c r="Q101" s="101"/>
    </row>
    <row r="102" spans="1:17" ht="19.899999999999999" customHeight="1" thickBot="1" x14ac:dyDescent="0.65">
      <c r="A102" s="1" t="s">
        <v>0</v>
      </c>
      <c r="B102" s="217" t="s">
        <v>123</v>
      </c>
      <c r="C102" s="218"/>
      <c r="D102" s="51" t="s">
        <v>124</v>
      </c>
      <c r="E102" s="44"/>
      <c r="F102" s="44"/>
      <c r="G102" s="45"/>
      <c r="H102" s="45"/>
      <c r="I102" s="47"/>
      <c r="J102" s="47"/>
      <c r="K102" s="62"/>
      <c r="L102" s="62"/>
      <c r="O102" s="106"/>
      <c r="P102" s="106"/>
    </row>
    <row r="103" spans="1:17" ht="19.899999999999999" customHeight="1" x14ac:dyDescent="0.6">
      <c r="A103" s="52">
        <v>1</v>
      </c>
      <c r="B103" s="219" t="s">
        <v>125</v>
      </c>
      <c r="C103" s="220"/>
      <c r="D103" s="53">
        <f>P98</f>
        <v>33050</v>
      </c>
      <c r="E103" s="54"/>
      <c r="F103" s="54"/>
      <c r="G103" s="54"/>
      <c r="H103" s="54"/>
      <c r="I103" s="54"/>
      <c r="J103" s="54"/>
      <c r="K103" s="44"/>
      <c r="L103" s="45"/>
      <c r="M103" s="47"/>
      <c r="N103" s="47"/>
      <c r="O103" s="105"/>
      <c r="P103" s="105"/>
      <c r="Q103" s="62"/>
    </row>
    <row r="104" spans="1:17" ht="19.899999999999999" customHeight="1" thickBot="1" x14ac:dyDescent="0.65">
      <c r="A104" s="55">
        <v>2</v>
      </c>
      <c r="B104" s="221" t="s">
        <v>131</v>
      </c>
      <c r="C104" s="222"/>
      <c r="D104" s="56">
        <v>180</v>
      </c>
      <c r="E104" s="54"/>
      <c r="F104" s="54"/>
      <c r="G104" s="54"/>
      <c r="H104" s="54"/>
      <c r="I104" s="54"/>
      <c r="J104" s="54"/>
      <c r="K104" s="44"/>
      <c r="L104" s="44"/>
      <c r="M104" s="44"/>
      <c r="N104" s="44"/>
      <c r="O104" s="49"/>
      <c r="P104" s="49"/>
      <c r="Q104" s="45"/>
    </row>
    <row r="105" spans="1:17" ht="19.899999999999999" customHeight="1" thickTop="1" thickBot="1" x14ac:dyDescent="0.7">
      <c r="A105" s="57">
        <v>3</v>
      </c>
      <c r="B105" s="223" t="s">
        <v>127</v>
      </c>
      <c r="C105" s="224"/>
      <c r="D105" s="58">
        <f>D103+D104</f>
        <v>33230</v>
      </c>
      <c r="E105" s="59"/>
      <c r="F105" s="60"/>
      <c r="G105" s="59"/>
      <c r="H105" s="59"/>
      <c r="I105" s="59"/>
      <c r="J105" s="59"/>
      <c r="K105" s="75"/>
      <c r="L105" s="75"/>
      <c r="M105" s="75"/>
      <c r="N105" s="75"/>
      <c r="O105" s="62"/>
      <c r="P105" s="62"/>
      <c r="Q105" s="62"/>
    </row>
    <row r="106" spans="1:17" ht="19.899999999999999" customHeight="1" x14ac:dyDescent="0.55000000000000004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75"/>
      <c r="L106" s="75"/>
      <c r="M106" s="75"/>
      <c r="N106" s="75"/>
      <c r="O106" s="62"/>
      <c r="P106" s="62"/>
      <c r="Q106" s="62"/>
    </row>
    <row r="107" spans="1:17" ht="19.899999999999999" customHeight="1" x14ac:dyDescent="0.55000000000000004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75"/>
      <c r="M107" s="75"/>
      <c r="N107" s="75"/>
      <c r="O107" s="62"/>
      <c r="P107" s="62"/>
      <c r="Q107" s="62"/>
    </row>
    <row r="108" spans="1:17" ht="19.899999999999999" customHeight="1" x14ac:dyDescent="0.55000000000000004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75"/>
      <c r="M108" s="75"/>
      <c r="N108" s="75"/>
      <c r="O108" s="62"/>
      <c r="P108" s="62"/>
      <c r="Q108" s="62"/>
    </row>
    <row r="109" spans="1:17" ht="19.899999999999999" customHeight="1" x14ac:dyDescent="0.55000000000000004">
      <c r="L109" s="75"/>
      <c r="M109" s="75"/>
      <c r="N109" s="75"/>
    </row>
    <row r="110" spans="1:17" ht="19.899999999999999" customHeight="1" x14ac:dyDescent="0.55000000000000004">
      <c r="L110" s="75"/>
      <c r="M110" s="75"/>
      <c r="N110" s="75"/>
    </row>
    <row r="111" spans="1:17" ht="19.899999999999999" customHeight="1" x14ac:dyDescent="0.55000000000000004">
      <c r="L111" s="75"/>
      <c r="M111" s="75"/>
      <c r="N111" s="75"/>
    </row>
  </sheetData>
  <mergeCells count="292">
    <mergeCell ref="Q15:Q18"/>
    <mergeCell ref="Q20:Q23"/>
    <mergeCell ref="Q25:Q26"/>
    <mergeCell ref="Q28:Q30"/>
    <mergeCell ref="Q32:Q34"/>
    <mergeCell ref="Q36:Q38"/>
    <mergeCell ref="Q79:Q81"/>
    <mergeCell ref="Q83:Q85"/>
    <mergeCell ref="Q87:Q89"/>
    <mergeCell ref="Q40:Q42"/>
    <mergeCell ref="Q44:Q47"/>
    <mergeCell ref="Q49:Q51"/>
    <mergeCell ref="Q53:Q55"/>
    <mergeCell ref="Q57:Q61"/>
    <mergeCell ref="Q63:Q65"/>
    <mergeCell ref="Q67:Q69"/>
    <mergeCell ref="Q71:Q73"/>
    <mergeCell ref="Q75:Q77"/>
    <mergeCell ref="B102:C102"/>
    <mergeCell ref="B103:C103"/>
    <mergeCell ref="B104:C104"/>
    <mergeCell ref="B105:C105"/>
    <mergeCell ref="B97:C97"/>
    <mergeCell ref="D97:E97"/>
    <mergeCell ref="F97:J97"/>
    <mergeCell ref="B98:C98"/>
    <mergeCell ref="D98:E98"/>
    <mergeCell ref="F98:J98"/>
    <mergeCell ref="B95:C95"/>
    <mergeCell ref="D95:E95"/>
    <mergeCell ref="F95:J95"/>
    <mergeCell ref="B96:C96"/>
    <mergeCell ref="D96:E96"/>
    <mergeCell ref="F96:J96"/>
    <mergeCell ref="B93:C93"/>
    <mergeCell ref="D93:E93"/>
    <mergeCell ref="F93:J93"/>
    <mergeCell ref="B94:C94"/>
    <mergeCell ref="D94:E94"/>
    <mergeCell ref="F94:J94"/>
    <mergeCell ref="B91:C91"/>
    <mergeCell ref="D91:E91"/>
    <mergeCell ref="F91:J91"/>
    <mergeCell ref="B92:C92"/>
    <mergeCell ref="D92:E92"/>
    <mergeCell ref="F92:J92"/>
    <mergeCell ref="B87:B90"/>
    <mergeCell ref="D87:E87"/>
    <mergeCell ref="F87:J87"/>
    <mergeCell ref="O87:O89"/>
    <mergeCell ref="P87:P89"/>
    <mergeCell ref="D88:E88"/>
    <mergeCell ref="F88:J88"/>
    <mergeCell ref="D89:E89"/>
    <mergeCell ref="F89:J89"/>
    <mergeCell ref="D90:E90"/>
    <mergeCell ref="P83:P85"/>
    <mergeCell ref="D84:E84"/>
    <mergeCell ref="F84:J84"/>
    <mergeCell ref="D85:E85"/>
    <mergeCell ref="F85:J85"/>
    <mergeCell ref="D86:E86"/>
    <mergeCell ref="F86:J86"/>
    <mergeCell ref="F90:J90"/>
    <mergeCell ref="D82:E82"/>
    <mergeCell ref="F82:J82"/>
    <mergeCell ref="B83:B86"/>
    <mergeCell ref="D83:E83"/>
    <mergeCell ref="F83:J83"/>
    <mergeCell ref="O83:O85"/>
    <mergeCell ref="F78:J78"/>
    <mergeCell ref="B79:B82"/>
    <mergeCell ref="D79:E79"/>
    <mergeCell ref="F79:J79"/>
    <mergeCell ref="O79:O81"/>
    <mergeCell ref="P79:P81"/>
    <mergeCell ref="D80:E80"/>
    <mergeCell ref="F80:J80"/>
    <mergeCell ref="D81:E81"/>
    <mergeCell ref="F81:J81"/>
    <mergeCell ref="B75:B78"/>
    <mergeCell ref="D75:E75"/>
    <mergeCell ref="F75:J75"/>
    <mergeCell ref="O75:O77"/>
    <mergeCell ref="P75:P77"/>
    <mergeCell ref="D76:E76"/>
    <mergeCell ref="F76:J76"/>
    <mergeCell ref="D77:E77"/>
    <mergeCell ref="F77:J77"/>
    <mergeCell ref="D78:E78"/>
    <mergeCell ref="P71:P73"/>
    <mergeCell ref="D72:E72"/>
    <mergeCell ref="F72:J72"/>
    <mergeCell ref="D73:E73"/>
    <mergeCell ref="F73:J73"/>
    <mergeCell ref="D74:E74"/>
    <mergeCell ref="F74:J74"/>
    <mergeCell ref="D70:E70"/>
    <mergeCell ref="F70:J70"/>
    <mergeCell ref="B71:B74"/>
    <mergeCell ref="D71:E71"/>
    <mergeCell ref="F71:J71"/>
    <mergeCell ref="O71:O73"/>
    <mergeCell ref="F66:J66"/>
    <mergeCell ref="B67:B70"/>
    <mergeCell ref="D67:E67"/>
    <mergeCell ref="F67:J67"/>
    <mergeCell ref="O67:O69"/>
    <mergeCell ref="P67:P69"/>
    <mergeCell ref="D68:E68"/>
    <mergeCell ref="F68:J68"/>
    <mergeCell ref="D69:E69"/>
    <mergeCell ref="F69:J69"/>
    <mergeCell ref="B63:B66"/>
    <mergeCell ref="D63:E63"/>
    <mergeCell ref="F63:J63"/>
    <mergeCell ref="O63:O65"/>
    <mergeCell ref="P63:P65"/>
    <mergeCell ref="D64:E64"/>
    <mergeCell ref="F64:J64"/>
    <mergeCell ref="D65:E65"/>
    <mergeCell ref="F65:J65"/>
    <mergeCell ref="D66:E66"/>
    <mergeCell ref="P57:P61"/>
    <mergeCell ref="D58:E58"/>
    <mergeCell ref="F58:J58"/>
    <mergeCell ref="D59:E59"/>
    <mergeCell ref="F59:J59"/>
    <mergeCell ref="D60:E60"/>
    <mergeCell ref="F60:J60"/>
    <mergeCell ref="D61:E61"/>
    <mergeCell ref="F61:J61"/>
    <mergeCell ref="D56:E56"/>
    <mergeCell ref="F56:J56"/>
    <mergeCell ref="B57:B62"/>
    <mergeCell ref="D57:E57"/>
    <mergeCell ref="F57:J57"/>
    <mergeCell ref="O57:O61"/>
    <mergeCell ref="D62:E62"/>
    <mergeCell ref="F62:J62"/>
    <mergeCell ref="B53:B56"/>
    <mergeCell ref="D53:E53"/>
    <mergeCell ref="F53:J53"/>
    <mergeCell ref="O53:O55"/>
    <mergeCell ref="B49:B52"/>
    <mergeCell ref="D49:E49"/>
    <mergeCell ref="F49:J49"/>
    <mergeCell ref="D52:E52"/>
    <mergeCell ref="F52:J52"/>
    <mergeCell ref="P53:P55"/>
    <mergeCell ref="D54:E54"/>
    <mergeCell ref="F54:J54"/>
    <mergeCell ref="D55:E55"/>
    <mergeCell ref="F55:J55"/>
    <mergeCell ref="O49:O51"/>
    <mergeCell ref="P49:P51"/>
    <mergeCell ref="D50:E50"/>
    <mergeCell ref="F50:J50"/>
    <mergeCell ref="D51:E51"/>
    <mergeCell ref="F51:J51"/>
    <mergeCell ref="F43:J43"/>
    <mergeCell ref="B44:B48"/>
    <mergeCell ref="D44:E44"/>
    <mergeCell ref="F44:J44"/>
    <mergeCell ref="O44:O47"/>
    <mergeCell ref="P44:P47"/>
    <mergeCell ref="D45:E45"/>
    <mergeCell ref="F45:J45"/>
    <mergeCell ref="D46:E46"/>
    <mergeCell ref="F46:J46"/>
    <mergeCell ref="B40:B43"/>
    <mergeCell ref="D40:E40"/>
    <mergeCell ref="F40:J40"/>
    <mergeCell ref="O40:O42"/>
    <mergeCell ref="P40:P42"/>
    <mergeCell ref="D41:E41"/>
    <mergeCell ref="F41:J41"/>
    <mergeCell ref="D42:E42"/>
    <mergeCell ref="F42:J42"/>
    <mergeCell ref="D43:E43"/>
    <mergeCell ref="D47:E47"/>
    <mergeCell ref="F47:J47"/>
    <mergeCell ref="D48:E48"/>
    <mergeCell ref="F48:J48"/>
    <mergeCell ref="P36:P38"/>
    <mergeCell ref="D37:E37"/>
    <mergeCell ref="F37:J37"/>
    <mergeCell ref="D38:E38"/>
    <mergeCell ref="F38:J38"/>
    <mergeCell ref="D39:E39"/>
    <mergeCell ref="F39:J39"/>
    <mergeCell ref="D35:E35"/>
    <mergeCell ref="F35:J35"/>
    <mergeCell ref="B36:B39"/>
    <mergeCell ref="D36:E36"/>
    <mergeCell ref="F36:J36"/>
    <mergeCell ref="O36:O38"/>
    <mergeCell ref="F31:J31"/>
    <mergeCell ref="B32:B35"/>
    <mergeCell ref="D32:E32"/>
    <mergeCell ref="F32:J32"/>
    <mergeCell ref="O32:O34"/>
    <mergeCell ref="P32:P34"/>
    <mergeCell ref="D33:E33"/>
    <mergeCell ref="F33:J33"/>
    <mergeCell ref="D34:E34"/>
    <mergeCell ref="F34:J34"/>
    <mergeCell ref="B28:B31"/>
    <mergeCell ref="D28:E28"/>
    <mergeCell ref="F28:J28"/>
    <mergeCell ref="O28:O30"/>
    <mergeCell ref="P28:P30"/>
    <mergeCell ref="D29:E29"/>
    <mergeCell ref="F29:J29"/>
    <mergeCell ref="D30:E30"/>
    <mergeCell ref="F30:J30"/>
    <mergeCell ref="D31:E31"/>
    <mergeCell ref="B25:B27"/>
    <mergeCell ref="D25:E25"/>
    <mergeCell ref="F25:J25"/>
    <mergeCell ref="B20:B24"/>
    <mergeCell ref="D20:E20"/>
    <mergeCell ref="F20:J20"/>
    <mergeCell ref="O20:O23"/>
    <mergeCell ref="P20:P23"/>
    <mergeCell ref="D21:E21"/>
    <mergeCell ref="F21:J21"/>
    <mergeCell ref="D22:E22"/>
    <mergeCell ref="F22:J22"/>
    <mergeCell ref="D23:E23"/>
    <mergeCell ref="O25:O26"/>
    <mergeCell ref="P25:P26"/>
    <mergeCell ref="D26:E26"/>
    <mergeCell ref="F26:J26"/>
    <mergeCell ref="D27:E27"/>
    <mergeCell ref="F27:J27"/>
    <mergeCell ref="F23:J23"/>
    <mergeCell ref="D24:E24"/>
    <mergeCell ref="F24:J24"/>
    <mergeCell ref="P15:P18"/>
    <mergeCell ref="D16:E16"/>
    <mergeCell ref="F16:J16"/>
    <mergeCell ref="D17:E17"/>
    <mergeCell ref="F17:J17"/>
    <mergeCell ref="D18:E18"/>
    <mergeCell ref="F18:J18"/>
    <mergeCell ref="D14:E14"/>
    <mergeCell ref="F14:J14"/>
    <mergeCell ref="B3:B6"/>
    <mergeCell ref="D3:E3"/>
    <mergeCell ref="F3:J3"/>
    <mergeCell ref="D6:E6"/>
    <mergeCell ref="F6:J6"/>
    <mergeCell ref="O3:O5"/>
    <mergeCell ref="B15:B19"/>
    <mergeCell ref="D15:E15"/>
    <mergeCell ref="F15:J15"/>
    <mergeCell ref="O15:O18"/>
    <mergeCell ref="D19:E19"/>
    <mergeCell ref="F19:J19"/>
    <mergeCell ref="F10:J10"/>
    <mergeCell ref="B11:B14"/>
    <mergeCell ref="D11:E11"/>
    <mergeCell ref="F11:J11"/>
    <mergeCell ref="O11:O13"/>
    <mergeCell ref="B7:B10"/>
    <mergeCell ref="D7:E7"/>
    <mergeCell ref="F7:J7"/>
    <mergeCell ref="O7:O9"/>
    <mergeCell ref="O1:Q1"/>
    <mergeCell ref="D2:E2"/>
    <mergeCell ref="F2:J2"/>
    <mergeCell ref="L2:M2"/>
    <mergeCell ref="P11:P13"/>
    <mergeCell ref="D12:E12"/>
    <mergeCell ref="F12:J12"/>
    <mergeCell ref="D13:E13"/>
    <mergeCell ref="F13:J13"/>
    <mergeCell ref="P7:P9"/>
    <mergeCell ref="D8:E8"/>
    <mergeCell ref="F8:J8"/>
    <mergeCell ref="D9:E9"/>
    <mergeCell ref="F9:J9"/>
    <mergeCell ref="D10:E10"/>
    <mergeCell ref="P3:P5"/>
    <mergeCell ref="D4:E4"/>
    <mergeCell ref="F4:J4"/>
    <mergeCell ref="D5:E5"/>
    <mergeCell ref="F5:J5"/>
    <mergeCell ref="Q3:Q5"/>
    <mergeCell ref="Q7:Q9"/>
    <mergeCell ref="Q11:Q13"/>
  </mergeCells>
  <phoneticPr fontId="3"/>
  <printOptions horizontalCentered="1"/>
  <pageMargins left="0.23622047244094491" right="0.23622047244094491" top="0.31496062992125984" bottom="0.19685039370078741" header="0.27559055118110237" footer="0.11811023622047245"/>
  <pageSetup paperSize="9" scale="75" fitToHeight="2" orientation="portrait" horizontalDpi="300" verticalDpi="300" r:id="rId1"/>
  <rowBreaks count="1" manualBreakCount="1">
    <brk id="48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8E955-88EC-47CE-84D1-1BFD7920FAF4}">
  <sheetPr>
    <tabColor rgb="FFFF0000"/>
    <pageSetUpPr fitToPage="1"/>
  </sheetPr>
  <dimension ref="A1:T111"/>
  <sheetViews>
    <sheetView showGridLines="0"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82" sqref="F82:J82"/>
    </sheetView>
  </sheetViews>
  <sheetFormatPr defaultColWidth="9" defaultRowHeight="19.899999999999999" customHeight="1" x14ac:dyDescent="0.55000000000000004"/>
  <cols>
    <col min="1" max="1" width="5.25" style="65" customWidth="1"/>
    <col min="2" max="2" width="9.75" style="65" customWidth="1"/>
    <col min="3" max="3" width="11.25" style="65" customWidth="1"/>
    <col min="4" max="6" width="7.25" style="65" customWidth="1"/>
    <col min="7" max="9" width="7.25" style="65" hidden="1" customWidth="1"/>
    <col min="10" max="11" width="7.25" style="65" customWidth="1"/>
    <col min="12" max="12" width="8.25" style="65" customWidth="1"/>
    <col min="13" max="13" width="15.33203125" style="65" customWidth="1"/>
    <col min="14" max="15" width="6" style="65" customWidth="1"/>
    <col min="16" max="17" width="7.83203125" style="65" customWidth="1"/>
    <col min="18" max="18" width="4.33203125" style="65" customWidth="1"/>
    <col min="19" max="19" width="6.83203125" style="65" customWidth="1"/>
    <col min="20" max="20" width="9" style="65" customWidth="1"/>
    <col min="21" max="16384" width="9" style="65"/>
  </cols>
  <sheetData>
    <row r="1" spans="1:20" ht="19.899999999999999" customHeight="1" thickBot="1" x14ac:dyDescent="0.85">
      <c r="A1" s="61" t="s">
        <v>128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3" t="s">
        <v>129</v>
      </c>
      <c r="R1" s="62"/>
      <c r="S1" s="64"/>
    </row>
    <row r="2" spans="1:20" ht="19.899999999999999" customHeight="1" thickBot="1" x14ac:dyDescent="0.6">
      <c r="A2" s="1" t="s">
        <v>0</v>
      </c>
      <c r="B2" s="3" t="s">
        <v>1</v>
      </c>
      <c r="C2" s="2" t="s">
        <v>2</v>
      </c>
      <c r="D2" s="188" t="s">
        <v>3</v>
      </c>
      <c r="E2" s="189"/>
      <c r="F2" s="188" t="s">
        <v>4</v>
      </c>
      <c r="G2" s="190"/>
      <c r="H2" s="190"/>
      <c r="I2" s="190"/>
      <c r="J2" s="189"/>
      <c r="K2" s="4" t="s">
        <v>5</v>
      </c>
      <c r="L2" s="3" t="s">
        <v>6</v>
      </c>
      <c r="M2" s="191" t="s">
        <v>7</v>
      </c>
      <c r="N2" s="192"/>
      <c r="O2" s="5" t="s">
        <v>8</v>
      </c>
      <c r="P2" s="1" t="s">
        <v>9</v>
      </c>
      <c r="Q2" s="6" t="s">
        <v>10</v>
      </c>
      <c r="R2" s="66" t="s">
        <v>11</v>
      </c>
      <c r="S2" s="67" t="s">
        <v>12</v>
      </c>
      <c r="T2" s="66" t="s">
        <v>13</v>
      </c>
    </row>
    <row r="3" spans="1:20" ht="19.899999999999999" customHeight="1" x14ac:dyDescent="0.55000000000000004">
      <c r="A3" s="7">
        <v>1</v>
      </c>
      <c r="B3" s="203" t="s">
        <v>14</v>
      </c>
      <c r="C3" s="8" t="s">
        <v>15</v>
      </c>
      <c r="D3" s="205" t="s">
        <v>130</v>
      </c>
      <c r="E3" s="205"/>
      <c r="F3" s="205" t="s">
        <v>130</v>
      </c>
      <c r="G3" s="205"/>
      <c r="H3" s="205"/>
      <c r="I3" s="205"/>
      <c r="J3" s="205"/>
      <c r="K3" s="9"/>
      <c r="L3" s="10"/>
      <c r="M3" s="11" t="s">
        <v>16</v>
      </c>
      <c r="N3" s="10"/>
      <c r="O3" s="12"/>
      <c r="P3" s="197"/>
      <c r="Q3" s="197"/>
      <c r="R3" s="68"/>
      <c r="S3" s="64"/>
    </row>
    <row r="4" spans="1:20" ht="19.899999999999999" customHeight="1" x14ac:dyDescent="0.55000000000000004">
      <c r="A4" s="13">
        <v>2</v>
      </c>
      <c r="B4" s="204"/>
      <c r="C4" s="14" t="s">
        <v>17</v>
      </c>
      <c r="D4" s="195" t="s">
        <v>130</v>
      </c>
      <c r="E4" s="195"/>
      <c r="F4" s="195" t="s">
        <v>130</v>
      </c>
      <c r="G4" s="195"/>
      <c r="H4" s="195"/>
      <c r="I4" s="195"/>
      <c r="J4" s="195"/>
      <c r="K4" s="14"/>
      <c r="L4" s="15"/>
      <c r="M4" s="16" t="s">
        <v>18</v>
      </c>
      <c r="N4" s="15"/>
      <c r="O4" s="17"/>
      <c r="P4" s="198"/>
      <c r="Q4" s="198"/>
      <c r="R4" s="68"/>
      <c r="S4" s="64"/>
    </row>
    <row r="5" spans="1:20" ht="19.899999999999999" customHeight="1" thickBot="1" x14ac:dyDescent="0.6">
      <c r="A5" s="18">
        <v>3</v>
      </c>
      <c r="B5" s="204"/>
      <c r="C5" s="14" t="s">
        <v>19</v>
      </c>
      <c r="D5" s="195" t="s">
        <v>130</v>
      </c>
      <c r="E5" s="195"/>
      <c r="F5" s="195" t="s">
        <v>130</v>
      </c>
      <c r="G5" s="195"/>
      <c r="H5" s="195"/>
      <c r="I5" s="195"/>
      <c r="J5" s="195"/>
      <c r="K5" s="14"/>
      <c r="L5" s="15"/>
      <c r="M5" s="19" t="s">
        <v>20</v>
      </c>
      <c r="N5" s="20"/>
      <c r="O5" s="21"/>
      <c r="P5" s="199"/>
      <c r="Q5" s="199"/>
      <c r="R5" s="68"/>
      <c r="S5" s="64"/>
    </row>
    <row r="6" spans="1:20" ht="19.899999999999999" customHeight="1" thickTop="1" thickBot="1" x14ac:dyDescent="0.6">
      <c r="A6" s="22">
        <v>4</v>
      </c>
      <c r="B6" s="204"/>
      <c r="C6" s="23" t="s">
        <v>6</v>
      </c>
      <c r="D6" s="196"/>
      <c r="E6" s="196"/>
      <c r="F6" s="196"/>
      <c r="G6" s="196"/>
      <c r="H6" s="196"/>
      <c r="I6" s="196"/>
      <c r="J6" s="196"/>
      <c r="K6" s="23"/>
      <c r="L6" s="76"/>
      <c r="M6" s="77" t="s">
        <v>20</v>
      </c>
      <c r="N6" s="78"/>
      <c r="O6" s="79"/>
      <c r="P6" s="80">
        <f>L6+N6+O6</f>
        <v>0</v>
      </c>
      <c r="Q6" s="81"/>
      <c r="R6" s="69">
        <f>Q6-P6</f>
        <v>0</v>
      </c>
      <c r="S6" s="70">
        <v>1530</v>
      </c>
      <c r="T6" s="71">
        <f>Q6-S6</f>
        <v>-1530</v>
      </c>
    </row>
    <row r="7" spans="1:20" ht="19.899999999999999" customHeight="1" x14ac:dyDescent="0.55000000000000004">
      <c r="A7" s="7">
        <v>5</v>
      </c>
      <c r="B7" s="204" t="s">
        <v>21</v>
      </c>
      <c r="C7" s="14" t="s">
        <v>22</v>
      </c>
      <c r="D7" s="195" t="s">
        <v>130</v>
      </c>
      <c r="E7" s="195"/>
      <c r="F7" s="195" t="s">
        <v>130</v>
      </c>
      <c r="G7" s="195"/>
      <c r="H7" s="195"/>
      <c r="I7" s="195"/>
      <c r="J7" s="195"/>
      <c r="K7" s="24"/>
      <c r="L7" s="15"/>
      <c r="M7" s="29" t="s">
        <v>23</v>
      </c>
      <c r="N7" s="30"/>
      <c r="O7" s="17"/>
      <c r="P7" s="198"/>
      <c r="Q7" s="198"/>
      <c r="R7" s="68"/>
      <c r="S7" s="64"/>
    </row>
    <row r="8" spans="1:20" ht="19.899999999999999" customHeight="1" x14ac:dyDescent="0.55000000000000004">
      <c r="A8" s="13">
        <v>6</v>
      </c>
      <c r="B8" s="204"/>
      <c r="C8" s="14" t="s">
        <v>24</v>
      </c>
      <c r="D8" s="195" t="s">
        <v>130</v>
      </c>
      <c r="E8" s="195"/>
      <c r="F8" s="195" t="s">
        <v>130</v>
      </c>
      <c r="G8" s="195"/>
      <c r="H8" s="195"/>
      <c r="I8" s="195"/>
      <c r="J8" s="195"/>
      <c r="K8" s="14"/>
      <c r="L8" s="15"/>
      <c r="M8" s="16" t="s">
        <v>25</v>
      </c>
      <c r="N8" s="15"/>
      <c r="O8" s="17"/>
      <c r="P8" s="198"/>
      <c r="Q8" s="198"/>
      <c r="R8" s="68"/>
      <c r="S8" s="64"/>
    </row>
    <row r="9" spans="1:20" ht="19.899999999999999" customHeight="1" thickBot="1" x14ac:dyDescent="0.6">
      <c r="A9" s="18">
        <v>7</v>
      </c>
      <c r="B9" s="204"/>
      <c r="C9" s="14" t="s">
        <v>26</v>
      </c>
      <c r="D9" s="195" t="s">
        <v>130</v>
      </c>
      <c r="E9" s="195"/>
      <c r="F9" s="195" t="s">
        <v>130</v>
      </c>
      <c r="G9" s="195"/>
      <c r="H9" s="195"/>
      <c r="I9" s="195"/>
      <c r="J9" s="195"/>
      <c r="K9" s="14"/>
      <c r="L9" s="15"/>
      <c r="M9" s="19" t="s">
        <v>20</v>
      </c>
      <c r="N9" s="20"/>
      <c r="O9" s="21"/>
      <c r="P9" s="199"/>
      <c r="Q9" s="199"/>
      <c r="R9" s="68"/>
      <c r="S9" s="64"/>
    </row>
    <row r="10" spans="1:20" ht="19.899999999999999" customHeight="1" thickTop="1" thickBot="1" x14ac:dyDescent="0.6">
      <c r="A10" s="22">
        <v>8</v>
      </c>
      <c r="B10" s="204"/>
      <c r="C10" s="23" t="s">
        <v>6</v>
      </c>
      <c r="D10" s="196"/>
      <c r="E10" s="196"/>
      <c r="F10" s="196"/>
      <c r="G10" s="196"/>
      <c r="H10" s="196"/>
      <c r="I10" s="196"/>
      <c r="J10" s="196"/>
      <c r="K10" s="23"/>
      <c r="L10" s="76"/>
      <c r="M10" s="77" t="s">
        <v>20</v>
      </c>
      <c r="N10" s="78"/>
      <c r="O10" s="79"/>
      <c r="P10" s="80">
        <f>L10+N10+O10</f>
        <v>0</v>
      </c>
      <c r="Q10" s="82"/>
      <c r="R10" s="69">
        <f>Q10-P10</f>
        <v>0</v>
      </c>
      <c r="S10" s="70">
        <v>2700</v>
      </c>
      <c r="T10" s="71">
        <f>Q10-S10</f>
        <v>-2700</v>
      </c>
    </row>
    <row r="11" spans="1:20" ht="19.899999999999999" customHeight="1" x14ac:dyDescent="0.55000000000000004">
      <c r="A11" s="7">
        <v>9</v>
      </c>
      <c r="B11" s="204" t="s">
        <v>27</v>
      </c>
      <c r="C11" s="14" t="s">
        <v>28</v>
      </c>
      <c r="D11" s="195">
        <v>248</v>
      </c>
      <c r="E11" s="195"/>
      <c r="F11" s="195"/>
      <c r="G11" s="195"/>
      <c r="H11" s="195"/>
      <c r="I11" s="195"/>
      <c r="J11" s="195"/>
      <c r="K11" s="24">
        <v>38</v>
      </c>
      <c r="L11" s="15"/>
      <c r="M11" s="29" t="s">
        <v>29</v>
      </c>
      <c r="N11" s="30">
        <v>20</v>
      </c>
      <c r="O11" s="17"/>
      <c r="P11" s="198"/>
      <c r="Q11" s="198"/>
      <c r="R11" s="68"/>
      <c r="S11" s="64"/>
    </row>
    <row r="12" spans="1:20" ht="19.899999999999999" customHeight="1" x14ac:dyDescent="0.55000000000000004">
      <c r="A12" s="13">
        <v>10</v>
      </c>
      <c r="B12" s="204"/>
      <c r="C12" s="14" t="s">
        <v>30</v>
      </c>
      <c r="D12" s="195">
        <v>339</v>
      </c>
      <c r="E12" s="195"/>
      <c r="F12" s="195"/>
      <c r="G12" s="195"/>
      <c r="H12" s="195"/>
      <c r="I12" s="195"/>
      <c r="J12" s="195"/>
      <c r="K12" s="24">
        <v>43</v>
      </c>
      <c r="L12" s="15"/>
      <c r="M12" s="16" t="s">
        <v>20</v>
      </c>
      <c r="N12" s="15"/>
      <c r="O12" s="17"/>
      <c r="P12" s="198"/>
      <c r="Q12" s="198"/>
      <c r="R12" s="68"/>
      <c r="S12" s="64"/>
    </row>
    <row r="13" spans="1:20" ht="19.899999999999999" customHeight="1" thickBot="1" x14ac:dyDescent="0.6">
      <c r="A13" s="18">
        <v>11</v>
      </c>
      <c r="B13" s="204"/>
      <c r="C13" s="14" t="s">
        <v>31</v>
      </c>
      <c r="D13" s="195"/>
      <c r="E13" s="195"/>
      <c r="F13" s="195">
        <v>441</v>
      </c>
      <c r="G13" s="195"/>
      <c r="H13" s="195"/>
      <c r="I13" s="195"/>
      <c r="J13" s="195"/>
      <c r="K13" s="24">
        <v>50</v>
      </c>
      <c r="L13" s="15"/>
      <c r="M13" s="19" t="s">
        <v>20</v>
      </c>
      <c r="N13" s="20"/>
      <c r="O13" s="21"/>
      <c r="P13" s="199"/>
      <c r="Q13" s="199"/>
      <c r="R13" s="68"/>
      <c r="S13" s="64"/>
    </row>
    <row r="14" spans="1:20" ht="19.899999999999999" customHeight="1" thickTop="1" thickBot="1" x14ac:dyDescent="0.6">
      <c r="A14" s="22">
        <v>12</v>
      </c>
      <c r="B14" s="204"/>
      <c r="C14" s="23" t="s">
        <v>6</v>
      </c>
      <c r="D14" s="196"/>
      <c r="E14" s="196"/>
      <c r="F14" s="196"/>
      <c r="G14" s="196"/>
      <c r="H14" s="196"/>
      <c r="I14" s="196"/>
      <c r="J14" s="196"/>
      <c r="K14" s="23"/>
      <c r="L14" s="76"/>
      <c r="M14" s="77" t="s">
        <v>20</v>
      </c>
      <c r="N14" s="78"/>
      <c r="O14" s="79"/>
      <c r="P14" s="80">
        <f>L14+N14+O14</f>
        <v>0</v>
      </c>
      <c r="Q14" s="82"/>
      <c r="R14" s="69">
        <f>Q14-P14</f>
        <v>0</v>
      </c>
      <c r="S14" s="70">
        <v>1140</v>
      </c>
      <c r="T14" s="71">
        <f>Q14-S14</f>
        <v>-1140</v>
      </c>
    </row>
    <row r="15" spans="1:20" ht="19.899999999999999" customHeight="1" x14ac:dyDescent="0.55000000000000004">
      <c r="A15" s="7">
        <v>13</v>
      </c>
      <c r="B15" s="204" t="s">
        <v>32</v>
      </c>
      <c r="C15" s="14" t="s">
        <v>33</v>
      </c>
      <c r="D15" s="195">
        <v>512</v>
      </c>
      <c r="E15" s="195"/>
      <c r="F15" s="195"/>
      <c r="G15" s="195"/>
      <c r="H15" s="195"/>
      <c r="I15" s="195"/>
      <c r="J15" s="195"/>
      <c r="K15" s="24">
        <v>40</v>
      </c>
      <c r="L15" s="15"/>
      <c r="M15" s="29" t="s">
        <v>34</v>
      </c>
      <c r="N15" s="30"/>
      <c r="O15" s="17"/>
      <c r="P15" s="198"/>
      <c r="Q15" s="198"/>
      <c r="R15" s="68"/>
      <c r="S15" s="64"/>
    </row>
    <row r="16" spans="1:20" ht="19.899999999999999" customHeight="1" x14ac:dyDescent="0.55000000000000004">
      <c r="A16" s="13">
        <v>14</v>
      </c>
      <c r="B16" s="204"/>
      <c r="C16" s="14" t="s">
        <v>35</v>
      </c>
      <c r="D16" s="195"/>
      <c r="E16" s="195"/>
      <c r="F16" s="195">
        <v>510</v>
      </c>
      <c r="G16" s="195"/>
      <c r="H16" s="195"/>
      <c r="I16" s="195"/>
      <c r="J16" s="195"/>
      <c r="K16" s="24">
        <v>46</v>
      </c>
      <c r="L16" s="15"/>
      <c r="M16" s="16" t="s">
        <v>36</v>
      </c>
      <c r="N16" s="15"/>
      <c r="O16" s="17"/>
      <c r="P16" s="198"/>
      <c r="Q16" s="198"/>
      <c r="R16" s="68"/>
      <c r="S16" s="64"/>
    </row>
    <row r="17" spans="1:20" ht="19.899999999999999" customHeight="1" x14ac:dyDescent="0.55000000000000004">
      <c r="A17" s="13">
        <v>15</v>
      </c>
      <c r="B17" s="204"/>
      <c r="C17" s="14" t="s">
        <v>37</v>
      </c>
      <c r="D17" s="195"/>
      <c r="E17" s="195"/>
      <c r="F17" s="195">
        <v>138</v>
      </c>
      <c r="G17" s="195"/>
      <c r="H17" s="195"/>
      <c r="I17" s="195"/>
      <c r="J17" s="195"/>
      <c r="K17" s="24">
        <v>37</v>
      </c>
      <c r="L17" s="15"/>
      <c r="M17" s="16" t="s">
        <v>20</v>
      </c>
      <c r="N17" s="15"/>
      <c r="O17" s="17"/>
      <c r="P17" s="198"/>
      <c r="Q17" s="198"/>
      <c r="R17" s="68"/>
      <c r="S17" s="64"/>
    </row>
    <row r="18" spans="1:20" ht="19.899999999999999" customHeight="1" thickBot="1" x14ac:dyDescent="0.6">
      <c r="A18" s="18">
        <v>16</v>
      </c>
      <c r="B18" s="204"/>
      <c r="C18" s="14" t="s">
        <v>38</v>
      </c>
      <c r="D18" s="195"/>
      <c r="E18" s="195"/>
      <c r="F18" s="195">
        <v>81</v>
      </c>
      <c r="G18" s="195"/>
      <c r="H18" s="195"/>
      <c r="I18" s="195"/>
      <c r="J18" s="195"/>
      <c r="K18" s="24">
        <v>23</v>
      </c>
      <c r="L18" s="15"/>
      <c r="M18" s="19" t="s">
        <v>20</v>
      </c>
      <c r="N18" s="20"/>
      <c r="O18" s="21"/>
      <c r="P18" s="199"/>
      <c r="Q18" s="199"/>
      <c r="R18" s="68"/>
      <c r="S18" s="64"/>
    </row>
    <row r="19" spans="1:20" ht="19.899999999999999" customHeight="1" thickTop="1" thickBot="1" x14ac:dyDescent="0.6">
      <c r="A19" s="22">
        <v>17</v>
      </c>
      <c r="B19" s="204"/>
      <c r="C19" s="23" t="s">
        <v>6</v>
      </c>
      <c r="D19" s="196"/>
      <c r="E19" s="196"/>
      <c r="F19" s="196"/>
      <c r="G19" s="196"/>
      <c r="H19" s="196"/>
      <c r="I19" s="196"/>
      <c r="J19" s="196"/>
      <c r="K19" s="23"/>
      <c r="L19" s="76"/>
      <c r="M19" s="77" t="s">
        <v>20</v>
      </c>
      <c r="N19" s="78"/>
      <c r="O19" s="79"/>
      <c r="P19" s="80">
        <f>L19+N19+O19</f>
        <v>0</v>
      </c>
      <c r="Q19" s="82"/>
      <c r="R19" s="69">
        <f>Q19-P19</f>
        <v>0</v>
      </c>
      <c r="S19" s="70">
        <v>1650</v>
      </c>
      <c r="T19" s="71">
        <f>Q19-S19</f>
        <v>-1650</v>
      </c>
    </row>
    <row r="20" spans="1:20" ht="19.899999999999999" customHeight="1" x14ac:dyDescent="0.55000000000000004">
      <c r="A20" s="7">
        <v>18</v>
      </c>
      <c r="B20" s="204" t="s">
        <v>39</v>
      </c>
      <c r="C20" s="14" t="s">
        <v>39</v>
      </c>
      <c r="D20" s="195">
        <v>594</v>
      </c>
      <c r="E20" s="195"/>
      <c r="F20" s="195"/>
      <c r="G20" s="195"/>
      <c r="H20" s="195"/>
      <c r="I20" s="195"/>
      <c r="J20" s="195"/>
      <c r="K20" s="14">
        <v>50</v>
      </c>
      <c r="L20" s="15"/>
      <c r="M20" s="29" t="s">
        <v>40</v>
      </c>
      <c r="N20" s="30"/>
      <c r="O20" s="17"/>
      <c r="P20" s="198"/>
      <c r="Q20" s="198"/>
      <c r="R20" s="68"/>
      <c r="S20" s="64"/>
    </row>
    <row r="21" spans="1:20" ht="19.899999999999999" customHeight="1" x14ac:dyDescent="0.55000000000000004">
      <c r="A21" s="13">
        <v>19</v>
      </c>
      <c r="B21" s="204"/>
      <c r="C21" s="14" t="s">
        <v>41</v>
      </c>
      <c r="D21" s="195"/>
      <c r="E21" s="195"/>
      <c r="F21" s="195">
        <v>739</v>
      </c>
      <c r="G21" s="195"/>
      <c r="H21" s="195"/>
      <c r="I21" s="195"/>
      <c r="J21" s="195"/>
      <c r="K21" s="14">
        <v>66</v>
      </c>
      <c r="L21" s="15"/>
      <c r="M21" s="16" t="s">
        <v>42</v>
      </c>
      <c r="N21" s="15"/>
      <c r="O21" s="17"/>
      <c r="P21" s="198"/>
      <c r="Q21" s="198"/>
      <c r="R21" s="68"/>
      <c r="S21" s="64"/>
    </row>
    <row r="22" spans="1:20" ht="19.899999999999999" customHeight="1" x14ac:dyDescent="0.55000000000000004">
      <c r="A22" s="13">
        <v>20</v>
      </c>
      <c r="B22" s="204"/>
      <c r="C22" s="14" t="s">
        <v>43</v>
      </c>
      <c r="D22" s="195"/>
      <c r="E22" s="195"/>
      <c r="F22" s="195">
        <v>281</v>
      </c>
      <c r="G22" s="195"/>
      <c r="H22" s="195"/>
      <c r="I22" s="195"/>
      <c r="J22" s="195"/>
      <c r="K22" s="14">
        <v>36</v>
      </c>
      <c r="L22" s="15"/>
      <c r="M22" s="16" t="s">
        <v>44</v>
      </c>
      <c r="N22" s="15"/>
      <c r="O22" s="17"/>
      <c r="P22" s="198"/>
      <c r="Q22" s="198"/>
      <c r="R22" s="68"/>
      <c r="S22" s="64"/>
    </row>
    <row r="23" spans="1:20" ht="19.899999999999999" customHeight="1" thickBot="1" x14ac:dyDescent="0.6">
      <c r="A23" s="18">
        <v>21</v>
      </c>
      <c r="B23" s="204"/>
      <c r="C23" s="14" t="s">
        <v>45</v>
      </c>
      <c r="D23" s="195"/>
      <c r="E23" s="195"/>
      <c r="F23" s="195">
        <v>225</v>
      </c>
      <c r="G23" s="195"/>
      <c r="H23" s="195"/>
      <c r="I23" s="195"/>
      <c r="J23" s="195"/>
      <c r="K23" s="14">
        <v>32</v>
      </c>
      <c r="L23" s="15"/>
      <c r="M23" s="19" t="s">
        <v>46</v>
      </c>
      <c r="N23" s="20"/>
      <c r="O23" s="21"/>
      <c r="P23" s="199"/>
      <c r="Q23" s="199"/>
      <c r="R23" s="68"/>
      <c r="S23" s="64"/>
    </row>
    <row r="24" spans="1:20" ht="19.899999999999999" customHeight="1" thickTop="1" thickBot="1" x14ac:dyDescent="0.6">
      <c r="A24" s="22">
        <v>22</v>
      </c>
      <c r="B24" s="204"/>
      <c r="C24" s="23" t="s">
        <v>6</v>
      </c>
      <c r="D24" s="196"/>
      <c r="E24" s="196"/>
      <c r="F24" s="196"/>
      <c r="G24" s="196"/>
      <c r="H24" s="196"/>
      <c r="I24" s="196"/>
      <c r="J24" s="196"/>
      <c r="K24" s="23"/>
      <c r="L24" s="76"/>
      <c r="M24" s="77" t="s">
        <v>20</v>
      </c>
      <c r="N24" s="78"/>
      <c r="O24" s="79"/>
      <c r="P24" s="80">
        <f>L24+N24+O24</f>
        <v>0</v>
      </c>
      <c r="Q24" s="82"/>
      <c r="R24" s="69">
        <f>Q24-P24</f>
        <v>0</v>
      </c>
      <c r="S24" s="70">
        <v>1670</v>
      </c>
      <c r="T24" s="71">
        <f>Q24-S24</f>
        <v>-1670</v>
      </c>
    </row>
    <row r="25" spans="1:20" ht="19.899999999999999" customHeight="1" x14ac:dyDescent="0.55000000000000004">
      <c r="A25" s="7">
        <v>23</v>
      </c>
      <c r="B25" s="204" t="s">
        <v>47</v>
      </c>
      <c r="C25" s="14" t="s">
        <v>47</v>
      </c>
      <c r="D25" s="195" t="s">
        <v>130</v>
      </c>
      <c r="E25" s="195"/>
      <c r="F25" s="195" t="s">
        <v>130</v>
      </c>
      <c r="G25" s="195"/>
      <c r="H25" s="195"/>
      <c r="I25" s="195"/>
      <c r="J25" s="195"/>
      <c r="K25" s="24"/>
      <c r="L25" s="15"/>
      <c r="M25" s="29" t="s">
        <v>48</v>
      </c>
      <c r="N25" s="30"/>
      <c r="O25" s="17"/>
      <c r="P25" s="198"/>
      <c r="Q25" s="198"/>
      <c r="R25" s="68"/>
      <c r="S25" s="64"/>
    </row>
    <row r="26" spans="1:20" ht="19.899999999999999" customHeight="1" thickBot="1" x14ac:dyDescent="0.6">
      <c r="A26" s="18">
        <v>24</v>
      </c>
      <c r="B26" s="204"/>
      <c r="C26" s="14" t="s">
        <v>49</v>
      </c>
      <c r="D26" s="195" t="s">
        <v>130</v>
      </c>
      <c r="E26" s="195"/>
      <c r="F26" s="195" t="s">
        <v>130</v>
      </c>
      <c r="G26" s="195"/>
      <c r="H26" s="195"/>
      <c r="I26" s="195"/>
      <c r="J26" s="195"/>
      <c r="K26" s="14"/>
      <c r="L26" s="15"/>
      <c r="M26" s="19" t="s">
        <v>20</v>
      </c>
      <c r="N26" s="20"/>
      <c r="O26" s="21"/>
      <c r="P26" s="199"/>
      <c r="Q26" s="199"/>
      <c r="R26" s="68"/>
      <c r="S26" s="64"/>
    </row>
    <row r="27" spans="1:20" ht="19.899999999999999" customHeight="1" thickTop="1" thickBot="1" x14ac:dyDescent="0.6">
      <c r="A27" s="22">
        <v>25</v>
      </c>
      <c r="B27" s="204"/>
      <c r="C27" s="23" t="s">
        <v>6</v>
      </c>
      <c r="D27" s="196"/>
      <c r="E27" s="196"/>
      <c r="F27" s="196"/>
      <c r="G27" s="196"/>
      <c r="H27" s="196"/>
      <c r="I27" s="196"/>
      <c r="J27" s="196"/>
      <c r="K27" s="23"/>
      <c r="L27" s="76"/>
      <c r="M27" s="77" t="s">
        <v>20</v>
      </c>
      <c r="N27" s="78"/>
      <c r="O27" s="79"/>
      <c r="P27" s="80">
        <f>L27+N27+O27</f>
        <v>0</v>
      </c>
      <c r="Q27" s="82"/>
      <c r="R27" s="69">
        <f>Q27-P27</f>
        <v>0</v>
      </c>
      <c r="S27" s="70">
        <v>1350</v>
      </c>
      <c r="T27" s="71">
        <f>Q27-S27</f>
        <v>-1350</v>
      </c>
    </row>
    <row r="28" spans="1:20" ht="19.899999999999999" customHeight="1" x14ac:dyDescent="0.55000000000000004">
      <c r="A28" s="7">
        <v>26</v>
      </c>
      <c r="B28" s="206" t="s">
        <v>50</v>
      </c>
      <c r="C28" s="14" t="s">
        <v>51</v>
      </c>
      <c r="D28" s="195">
        <v>538</v>
      </c>
      <c r="E28" s="195"/>
      <c r="F28" s="195"/>
      <c r="G28" s="195"/>
      <c r="H28" s="195"/>
      <c r="I28" s="195"/>
      <c r="J28" s="195"/>
      <c r="K28" s="14">
        <v>50</v>
      </c>
      <c r="L28" s="15"/>
      <c r="M28" s="29" t="s">
        <v>52</v>
      </c>
      <c r="N28" s="30"/>
      <c r="O28" s="17"/>
      <c r="P28" s="198"/>
      <c r="Q28" s="198"/>
      <c r="R28" s="68"/>
      <c r="S28" s="64"/>
    </row>
    <row r="29" spans="1:20" ht="19.899999999999999" customHeight="1" x14ac:dyDescent="0.55000000000000004">
      <c r="A29" s="13">
        <v>27</v>
      </c>
      <c r="B29" s="206"/>
      <c r="C29" s="14" t="s">
        <v>53</v>
      </c>
      <c r="D29" s="195"/>
      <c r="E29" s="195"/>
      <c r="F29" s="195">
        <v>440</v>
      </c>
      <c r="G29" s="195"/>
      <c r="H29" s="195"/>
      <c r="I29" s="195"/>
      <c r="J29" s="195"/>
      <c r="K29" s="14">
        <v>45</v>
      </c>
      <c r="L29" s="15"/>
      <c r="M29" s="16" t="s">
        <v>54</v>
      </c>
      <c r="N29" s="15"/>
      <c r="O29" s="17"/>
      <c r="P29" s="198"/>
      <c r="Q29" s="198"/>
      <c r="R29" s="68"/>
      <c r="S29" s="64"/>
    </row>
    <row r="30" spans="1:20" ht="19.899999999999999" customHeight="1" thickBot="1" x14ac:dyDescent="0.6">
      <c r="A30" s="18">
        <v>28</v>
      </c>
      <c r="B30" s="206"/>
      <c r="C30" s="14" t="s">
        <v>55</v>
      </c>
      <c r="D30" s="195"/>
      <c r="E30" s="195"/>
      <c r="F30" s="195">
        <v>610</v>
      </c>
      <c r="G30" s="195"/>
      <c r="H30" s="195"/>
      <c r="I30" s="195"/>
      <c r="J30" s="195"/>
      <c r="K30" s="14">
        <v>53</v>
      </c>
      <c r="L30" s="15"/>
      <c r="M30" s="19" t="s">
        <v>20</v>
      </c>
      <c r="N30" s="20"/>
      <c r="O30" s="21"/>
      <c r="P30" s="199"/>
      <c r="Q30" s="199"/>
      <c r="R30" s="68"/>
      <c r="S30" s="64"/>
    </row>
    <row r="31" spans="1:20" ht="19.899999999999999" customHeight="1" thickTop="1" thickBot="1" x14ac:dyDescent="0.6">
      <c r="A31" s="22">
        <v>29</v>
      </c>
      <c r="B31" s="206"/>
      <c r="C31" s="23" t="s">
        <v>6</v>
      </c>
      <c r="D31" s="196"/>
      <c r="E31" s="196"/>
      <c r="F31" s="196"/>
      <c r="G31" s="196"/>
      <c r="H31" s="196"/>
      <c r="I31" s="196"/>
      <c r="J31" s="196"/>
      <c r="K31" s="23"/>
      <c r="L31" s="76"/>
      <c r="M31" s="77" t="s">
        <v>20</v>
      </c>
      <c r="N31" s="78"/>
      <c r="O31" s="79"/>
      <c r="P31" s="80">
        <f>L31+N31+O31</f>
        <v>0</v>
      </c>
      <c r="Q31" s="82"/>
      <c r="R31" s="69">
        <f>Q31-P31</f>
        <v>0</v>
      </c>
      <c r="S31" s="70">
        <v>1370</v>
      </c>
      <c r="T31" s="71">
        <f>Q31-S31</f>
        <v>-1370</v>
      </c>
    </row>
    <row r="32" spans="1:20" ht="19.899999999999999" customHeight="1" x14ac:dyDescent="0.55000000000000004">
      <c r="A32" s="7">
        <v>30</v>
      </c>
      <c r="B32" s="204" t="s">
        <v>56</v>
      </c>
      <c r="C32" s="14" t="s">
        <v>57</v>
      </c>
      <c r="D32" s="195" t="s">
        <v>130</v>
      </c>
      <c r="E32" s="195"/>
      <c r="F32" s="195" t="s">
        <v>130</v>
      </c>
      <c r="G32" s="195"/>
      <c r="H32" s="195"/>
      <c r="I32" s="195"/>
      <c r="J32" s="195"/>
      <c r="K32" s="14"/>
      <c r="L32" s="15"/>
      <c r="M32" s="29" t="s">
        <v>58</v>
      </c>
      <c r="N32" s="30"/>
      <c r="O32" s="17"/>
      <c r="P32" s="198"/>
      <c r="Q32" s="198"/>
      <c r="R32" s="68"/>
      <c r="S32" s="64"/>
    </row>
    <row r="33" spans="1:20" ht="19.899999999999999" customHeight="1" x14ac:dyDescent="0.55000000000000004">
      <c r="A33" s="13">
        <v>31</v>
      </c>
      <c r="B33" s="204"/>
      <c r="C33" s="14" t="s">
        <v>59</v>
      </c>
      <c r="D33" s="195" t="s">
        <v>130</v>
      </c>
      <c r="E33" s="195"/>
      <c r="F33" s="195" t="s">
        <v>130</v>
      </c>
      <c r="G33" s="195"/>
      <c r="H33" s="195"/>
      <c r="I33" s="195"/>
      <c r="J33" s="195"/>
      <c r="K33" s="14"/>
      <c r="L33" s="15"/>
      <c r="M33" s="16" t="s">
        <v>60</v>
      </c>
      <c r="N33" s="15"/>
      <c r="O33" s="17"/>
      <c r="P33" s="198"/>
      <c r="Q33" s="198"/>
      <c r="R33" s="68"/>
      <c r="S33" s="64"/>
    </row>
    <row r="34" spans="1:20" ht="19.899999999999999" customHeight="1" thickBot="1" x14ac:dyDescent="0.6">
      <c r="A34" s="18">
        <v>32</v>
      </c>
      <c r="B34" s="204"/>
      <c r="C34" s="14" t="s">
        <v>61</v>
      </c>
      <c r="D34" s="195" t="s">
        <v>130</v>
      </c>
      <c r="E34" s="195"/>
      <c r="F34" s="195" t="s">
        <v>130</v>
      </c>
      <c r="G34" s="195"/>
      <c r="H34" s="195"/>
      <c r="I34" s="195"/>
      <c r="J34" s="195"/>
      <c r="K34" s="14"/>
      <c r="L34" s="15"/>
      <c r="M34" s="19" t="s">
        <v>20</v>
      </c>
      <c r="N34" s="20"/>
      <c r="O34" s="21"/>
      <c r="P34" s="199"/>
      <c r="Q34" s="199"/>
      <c r="R34" s="68"/>
      <c r="S34" s="64"/>
    </row>
    <row r="35" spans="1:20" ht="19.899999999999999" customHeight="1" thickTop="1" thickBot="1" x14ac:dyDescent="0.6">
      <c r="A35" s="22">
        <v>33</v>
      </c>
      <c r="B35" s="204"/>
      <c r="C35" s="23" t="s">
        <v>6</v>
      </c>
      <c r="D35" s="196"/>
      <c r="E35" s="196"/>
      <c r="F35" s="196"/>
      <c r="G35" s="196"/>
      <c r="H35" s="196"/>
      <c r="I35" s="196"/>
      <c r="J35" s="196"/>
      <c r="K35" s="23"/>
      <c r="L35" s="76"/>
      <c r="M35" s="77" t="s">
        <v>20</v>
      </c>
      <c r="N35" s="78"/>
      <c r="O35" s="79"/>
      <c r="P35" s="80">
        <f>L35+N35+O35</f>
        <v>0</v>
      </c>
      <c r="Q35" s="82"/>
      <c r="R35" s="69">
        <f>Q35-P35</f>
        <v>0</v>
      </c>
      <c r="S35" s="70">
        <v>1300</v>
      </c>
      <c r="T35" s="71">
        <f>Q35-S35</f>
        <v>-1300</v>
      </c>
    </row>
    <row r="36" spans="1:20" ht="19.899999999999999" customHeight="1" x14ac:dyDescent="0.55000000000000004">
      <c r="A36" s="7">
        <v>34</v>
      </c>
      <c r="B36" s="204" t="s">
        <v>62</v>
      </c>
      <c r="C36" s="14" t="s">
        <v>63</v>
      </c>
      <c r="D36" s="195" t="s">
        <v>130</v>
      </c>
      <c r="E36" s="195"/>
      <c r="F36" s="195" t="s">
        <v>130</v>
      </c>
      <c r="G36" s="195"/>
      <c r="H36" s="195"/>
      <c r="I36" s="195"/>
      <c r="J36" s="195"/>
      <c r="K36" s="24"/>
      <c r="L36" s="15"/>
      <c r="M36" s="29" t="s">
        <v>64</v>
      </c>
      <c r="N36" s="30"/>
      <c r="O36" s="17"/>
      <c r="P36" s="198"/>
      <c r="Q36" s="198"/>
      <c r="R36" s="68"/>
      <c r="S36" s="64"/>
    </row>
    <row r="37" spans="1:20" ht="19.899999999999999" customHeight="1" x14ac:dyDescent="0.55000000000000004">
      <c r="A37" s="13">
        <v>35</v>
      </c>
      <c r="B37" s="204"/>
      <c r="C37" s="14" t="s">
        <v>65</v>
      </c>
      <c r="D37" s="195" t="s">
        <v>130</v>
      </c>
      <c r="E37" s="195"/>
      <c r="F37" s="195" t="s">
        <v>130</v>
      </c>
      <c r="G37" s="195"/>
      <c r="H37" s="195"/>
      <c r="I37" s="195"/>
      <c r="J37" s="195"/>
      <c r="K37" s="14"/>
      <c r="L37" s="15"/>
      <c r="M37" s="16" t="s">
        <v>20</v>
      </c>
      <c r="N37" s="15"/>
      <c r="O37" s="17"/>
      <c r="P37" s="198"/>
      <c r="Q37" s="198"/>
      <c r="R37" s="68"/>
      <c r="S37" s="64"/>
    </row>
    <row r="38" spans="1:20" ht="19.899999999999999" customHeight="1" thickBot="1" x14ac:dyDescent="0.6">
      <c r="A38" s="18">
        <v>36</v>
      </c>
      <c r="B38" s="204"/>
      <c r="C38" s="14" t="s">
        <v>66</v>
      </c>
      <c r="D38" s="195" t="s">
        <v>130</v>
      </c>
      <c r="E38" s="195"/>
      <c r="F38" s="195" t="s">
        <v>130</v>
      </c>
      <c r="G38" s="195"/>
      <c r="H38" s="195"/>
      <c r="I38" s="195"/>
      <c r="J38" s="195"/>
      <c r="K38" s="14"/>
      <c r="L38" s="15"/>
      <c r="M38" s="19" t="s">
        <v>20</v>
      </c>
      <c r="N38" s="20"/>
      <c r="O38" s="21"/>
      <c r="P38" s="199"/>
      <c r="Q38" s="199"/>
      <c r="R38" s="68"/>
      <c r="S38" s="64"/>
    </row>
    <row r="39" spans="1:20" ht="19.899999999999999" customHeight="1" thickTop="1" thickBot="1" x14ac:dyDescent="0.6">
      <c r="A39" s="22">
        <v>37</v>
      </c>
      <c r="B39" s="204"/>
      <c r="C39" s="23" t="s">
        <v>6</v>
      </c>
      <c r="D39" s="196"/>
      <c r="E39" s="196"/>
      <c r="F39" s="196"/>
      <c r="G39" s="196"/>
      <c r="H39" s="196"/>
      <c r="I39" s="196"/>
      <c r="J39" s="196"/>
      <c r="K39" s="23"/>
      <c r="L39" s="76"/>
      <c r="M39" s="77" t="s">
        <v>20</v>
      </c>
      <c r="N39" s="78"/>
      <c r="O39" s="79"/>
      <c r="P39" s="80">
        <f>L39+N39+O39</f>
        <v>0</v>
      </c>
      <c r="Q39" s="83"/>
      <c r="R39" s="69">
        <f>Q39-P39</f>
        <v>0</v>
      </c>
      <c r="S39" s="70">
        <v>1460</v>
      </c>
      <c r="T39" s="71">
        <f>Q39-S39</f>
        <v>-1460</v>
      </c>
    </row>
    <row r="40" spans="1:20" ht="19.899999999999999" customHeight="1" x14ac:dyDescent="0.55000000000000004">
      <c r="A40" s="7">
        <v>38</v>
      </c>
      <c r="B40" s="204" t="s">
        <v>67</v>
      </c>
      <c r="C40" s="14" t="s">
        <v>68</v>
      </c>
      <c r="D40" s="195">
        <v>595</v>
      </c>
      <c r="E40" s="195"/>
      <c r="F40" s="195"/>
      <c r="G40" s="195"/>
      <c r="H40" s="195"/>
      <c r="I40" s="195"/>
      <c r="J40" s="195"/>
      <c r="K40" s="14" t="s">
        <v>130</v>
      </c>
      <c r="L40" s="15"/>
      <c r="M40" s="29" t="s">
        <v>69</v>
      </c>
      <c r="N40" s="30"/>
      <c r="O40" s="17"/>
      <c r="P40" s="198"/>
      <c r="Q40" s="198"/>
      <c r="R40" s="68"/>
      <c r="S40" s="64"/>
    </row>
    <row r="41" spans="1:20" ht="19.899999999999999" customHeight="1" x14ac:dyDescent="0.55000000000000004">
      <c r="A41" s="13">
        <v>39</v>
      </c>
      <c r="B41" s="204"/>
      <c r="C41" s="14" t="s">
        <v>70</v>
      </c>
      <c r="D41" s="195"/>
      <c r="E41" s="195"/>
      <c r="F41" s="195">
        <v>522</v>
      </c>
      <c r="G41" s="195"/>
      <c r="H41" s="195"/>
      <c r="I41" s="195"/>
      <c r="J41" s="195"/>
      <c r="K41" s="14">
        <v>50</v>
      </c>
      <c r="L41" s="15"/>
      <c r="M41" s="16" t="s">
        <v>20</v>
      </c>
      <c r="N41" s="15"/>
      <c r="O41" s="17"/>
      <c r="P41" s="198"/>
      <c r="Q41" s="198"/>
      <c r="R41" s="68"/>
      <c r="S41" s="64"/>
    </row>
    <row r="42" spans="1:20" ht="19.899999999999999" customHeight="1" thickBot="1" x14ac:dyDescent="0.6">
      <c r="A42" s="18">
        <v>40</v>
      </c>
      <c r="B42" s="204"/>
      <c r="C42" s="14" t="s">
        <v>71</v>
      </c>
      <c r="D42" s="195"/>
      <c r="E42" s="195"/>
      <c r="F42" s="195">
        <v>378</v>
      </c>
      <c r="G42" s="195"/>
      <c r="H42" s="195"/>
      <c r="I42" s="195"/>
      <c r="J42" s="195"/>
      <c r="K42" s="14" t="s">
        <v>130</v>
      </c>
      <c r="L42" s="15"/>
      <c r="M42" s="19" t="s">
        <v>20</v>
      </c>
      <c r="N42" s="20"/>
      <c r="O42" s="21"/>
      <c r="P42" s="199"/>
      <c r="Q42" s="199"/>
      <c r="R42" s="68"/>
      <c r="S42" s="64"/>
    </row>
    <row r="43" spans="1:20" ht="19.899999999999999" customHeight="1" thickTop="1" thickBot="1" x14ac:dyDescent="0.6">
      <c r="A43" s="22">
        <v>41</v>
      </c>
      <c r="B43" s="204"/>
      <c r="C43" s="23" t="s">
        <v>6</v>
      </c>
      <c r="D43" s="196"/>
      <c r="E43" s="196"/>
      <c r="F43" s="196"/>
      <c r="G43" s="196"/>
      <c r="H43" s="196"/>
      <c r="I43" s="196"/>
      <c r="J43" s="196"/>
      <c r="K43" s="23"/>
      <c r="L43" s="76"/>
      <c r="M43" s="77" t="s">
        <v>20</v>
      </c>
      <c r="N43" s="78"/>
      <c r="O43" s="79"/>
      <c r="P43" s="80">
        <f>L43+N43+O43</f>
        <v>0</v>
      </c>
      <c r="Q43" s="83"/>
      <c r="R43" s="69">
        <f>Q43-P43</f>
        <v>0</v>
      </c>
      <c r="S43" s="70">
        <v>1900</v>
      </c>
      <c r="T43" s="71">
        <f>Q43-S43</f>
        <v>-1900</v>
      </c>
    </row>
    <row r="44" spans="1:20" ht="19.899999999999999" customHeight="1" x14ac:dyDescent="0.55000000000000004">
      <c r="A44" s="7">
        <v>42</v>
      </c>
      <c r="B44" s="204" t="s">
        <v>72</v>
      </c>
      <c r="C44" s="14" t="s">
        <v>73</v>
      </c>
      <c r="D44" s="195">
        <v>672</v>
      </c>
      <c r="E44" s="195"/>
      <c r="F44" s="195"/>
      <c r="G44" s="195"/>
      <c r="H44" s="195"/>
      <c r="I44" s="195"/>
      <c r="J44" s="195"/>
      <c r="K44" s="24">
        <v>50</v>
      </c>
      <c r="L44" s="15"/>
      <c r="M44" s="29" t="s">
        <v>74</v>
      </c>
      <c r="N44" s="30"/>
      <c r="O44" s="17"/>
      <c r="P44" s="198"/>
      <c r="Q44" s="198"/>
      <c r="R44" s="68"/>
      <c r="S44" s="64"/>
    </row>
    <row r="45" spans="1:20" ht="19.899999999999999" customHeight="1" x14ac:dyDescent="0.55000000000000004">
      <c r="A45" s="13">
        <v>43</v>
      </c>
      <c r="B45" s="204"/>
      <c r="C45" s="14" t="s">
        <v>75</v>
      </c>
      <c r="D45" s="195"/>
      <c r="E45" s="195"/>
      <c r="F45" s="195">
        <v>484</v>
      </c>
      <c r="G45" s="195"/>
      <c r="H45" s="195"/>
      <c r="I45" s="195"/>
      <c r="J45" s="195"/>
      <c r="K45" s="14">
        <v>48</v>
      </c>
      <c r="L45" s="15"/>
      <c r="M45" s="16" t="s">
        <v>20</v>
      </c>
      <c r="N45" s="15"/>
      <c r="O45" s="17"/>
      <c r="P45" s="198"/>
      <c r="Q45" s="198"/>
      <c r="R45" s="68"/>
      <c r="S45" s="64"/>
    </row>
    <row r="46" spans="1:20" ht="19.899999999999999" customHeight="1" x14ac:dyDescent="0.55000000000000004">
      <c r="A46" s="13">
        <v>44</v>
      </c>
      <c r="B46" s="204"/>
      <c r="C46" s="14" t="s">
        <v>76</v>
      </c>
      <c r="D46" s="195"/>
      <c r="E46" s="195"/>
      <c r="F46" s="195">
        <v>170</v>
      </c>
      <c r="G46" s="195"/>
      <c r="H46" s="195"/>
      <c r="I46" s="195"/>
      <c r="J46" s="195"/>
      <c r="K46" s="14">
        <v>31</v>
      </c>
      <c r="L46" s="15"/>
      <c r="M46" s="16" t="s">
        <v>20</v>
      </c>
      <c r="N46" s="15"/>
      <c r="O46" s="17"/>
      <c r="P46" s="198"/>
      <c r="Q46" s="198"/>
      <c r="R46" s="68"/>
      <c r="S46" s="64"/>
    </row>
    <row r="47" spans="1:20" ht="19.899999999999999" customHeight="1" thickBot="1" x14ac:dyDescent="0.6">
      <c r="A47" s="18">
        <v>45</v>
      </c>
      <c r="B47" s="204"/>
      <c r="C47" s="14" t="s">
        <v>77</v>
      </c>
      <c r="D47" s="195"/>
      <c r="E47" s="195"/>
      <c r="F47" s="195">
        <v>331</v>
      </c>
      <c r="G47" s="195"/>
      <c r="H47" s="195"/>
      <c r="I47" s="195"/>
      <c r="J47" s="195"/>
      <c r="K47" s="14">
        <v>40</v>
      </c>
      <c r="L47" s="15"/>
      <c r="M47" s="19" t="s">
        <v>20</v>
      </c>
      <c r="N47" s="20"/>
      <c r="O47" s="21"/>
      <c r="P47" s="199"/>
      <c r="Q47" s="199"/>
      <c r="R47" s="69"/>
      <c r="S47" s="64"/>
    </row>
    <row r="48" spans="1:20" ht="19.899999999999999" customHeight="1" thickTop="1" thickBot="1" x14ac:dyDescent="0.6">
      <c r="A48" s="22">
        <v>46</v>
      </c>
      <c r="B48" s="204"/>
      <c r="C48" s="23" t="s">
        <v>6</v>
      </c>
      <c r="D48" s="196"/>
      <c r="E48" s="196"/>
      <c r="F48" s="196"/>
      <c r="G48" s="196"/>
      <c r="H48" s="196"/>
      <c r="I48" s="196"/>
      <c r="J48" s="196"/>
      <c r="K48" s="23"/>
      <c r="L48" s="76"/>
      <c r="M48" s="77" t="s">
        <v>20</v>
      </c>
      <c r="N48" s="78"/>
      <c r="O48" s="79"/>
      <c r="P48" s="80">
        <f>L48+N48+O48</f>
        <v>0</v>
      </c>
      <c r="Q48" s="82"/>
      <c r="R48" s="69">
        <f t="shared" ref="R48" si="0">Q48-P48</f>
        <v>0</v>
      </c>
      <c r="S48" s="70">
        <v>2050</v>
      </c>
      <c r="T48" s="71">
        <f>Q48-S48</f>
        <v>-2050</v>
      </c>
    </row>
    <row r="49" spans="1:20" ht="19.899999999999999" customHeight="1" x14ac:dyDescent="0.55000000000000004">
      <c r="A49" s="7">
        <v>47</v>
      </c>
      <c r="B49" s="204" t="s">
        <v>78</v>
      </c>
      <c r="C49" s="14" t="s">
        <v>78</v>
      </c>
      <c r="D49" s="195">
        <v>530</v>
      </c>
      <c r="E49" s="195"/>
      <c r="F49" s="195"/>
      <c r="G49" s="195"/>
      <c r="H49" s="195"/>
      <c r="I49" s="195"/>
      <c r="J49" s="195"/>
      <c r="K49" s="24">
        <v>50</v>
      </c>
      <c r="L49" s="15"/>
      <c r="M49" s="29" t="s">
        <v>79</v>
      </c>
      <c r="N49" s="30">
        <v>10</v>
      </c>
      <c r="O49" s="17"/>
      <c r="P49" s="198"/>
      <c r="Q49" s="198"/>
      <c r="R49" s="68"/>
      <c r="S49" s="64"/>
    </row>
    <row r="50" spans="1:20" ht="19.899999999999999" customHeight="1" x14ac:dyDescent="0.55000000000000004">
      <c r="A50" s="13">
        <v>48</v>
      </c>
      <c r="B50" s="204"/>
      <c r="C50" s="14" t="s">
        <v>80</v>
      </c>
      <c r="D50" s="195"/>
      <c r="E50" s="195"/>
      <c r="F50" s="195">
        <v>480</v>
      </c>
      <c r="G50" s="195"/>
      <c r="H50" s="195"/>
      <c r="I50" s="195"/>
      <c r="J50" s="195"/>
      <c r="K50" s="14">
        <v>50</v>
      </c>
      <c r="L50" s="15"/>
      <c r="M50" s="16" t="s">
        <v>81</v>
      </c>
      <c r="N50" s="15">
        <v>20</v>
      </c>
      <c r="O50" s="17"/>
      <c r="P50" s="198"/>
      <c r="Q50" s="198"/>
      <c r="R50" s="68"/>
      <c r="S50" s="64"/>
    </row>
    <row r="51" spans="1:20" ht="19.899999999999999" customHeight="1" thickBot="1" x14ac:dyDescent="0.6">
      <c r="A51" s="18">
        <v>49</v>
      </c>
      <c r="B51" s="204"/>
      <c r="C51" s="14" t="s">
        <v>82</v>
      </c>
      <c r="D51" s="195"/>
      <c r="E51" s="195"/>
      <c r="F51" s="195">
        <v>460</v>
      </c>
      <c r="G51" s="195"/>
      <c r="H51" s="195"/>
      <c r="I51" s="195"/>
      <c r="J51" s="195"/>
      <c r="K51" s="14">
        <v>60</v>
      </c>
      <c r="L51" s="15"/>
      <c r="M51" s="19" t="s">
        <v>20</v>
      </c>
      <c r="N51" s="20"/>
      <c r="O51" s="21"/>
      <c r="P51" s="199"/>
      <c r="Q51" s="199"/>
      <c r="R51" s="68"/>
      <c r="S51" s="64"/>
    </row>
    <row r="52" spans="1:20" ht="19.899999999999999" customHeight="1" thickTop="1" thickBot="1" x14ac:dyDescent="0.6">
      <c r="A52" s="22">
        <v>50</v>
      </c>
      <c r="B52" s="204"/>
      <c r="C52" s="23" t="s">
        <v>6</v>
      </c>
      <c r="D52" s="196"/>
      <c r="E52" s="196"/>
      <c r="F52" s="196"/>
      <c r="G52" s="196"/>
      <c r="H52" s="196"/>
      <c r="I52" s="196"/>
      <c r="J52" s="196"/>
      <c r="K52" s="23"/>
      <c r="L52" s="76"/>
      <c r="M52" s="77" t="s">
        <v>20</v>
      </c>
      <c r="N52" s="78"/>
      <c r="O52" s="79"/>
      <c r="P52" s="80">
        <f>L52+N52+O52</f>
        <v>0</v>
      </c>
      <c r="Q52" s="83"/>
      <c r="R52" s="69">
        <f>Q52-P52</f>
        <v>0</v>
      </c>
      <c r="S52" s="70">
        <v>1650</v>
      </c>
      <c r="T52" s="71">
        <f>Q52-S52</f>
        <v>-1650</v>
      </c>
    </row>
    <row r="53" spans="1:20" ht="19.899999999999999" customHeight="1" thickTop="1" x14ac:dyDescent="0.55000000000000004">
      <c r="A53" s="7">
        <v>51</v>
      </c>
      <c r="B53" s="204" t="s">
        <v>83</v>
      </c>
      <c r="C53" s="14" t="s">
        <v>83</v>
      </c>
      <c r="D53" s="195" t="s">
        <v>130</v>
      </c>
      <c r="E53" s="195"/>
      <c r="F53" s="195" t="s">
        <v>130</v>
      </c>
      <c r="G53" s="195"/>
      <c r="H53" s="195"/>
      <c r="I53" s="195"/>
      <c r="J53" s="195"/>
      <c r="K53" s="24"/>
      <c r="L53" s="15"/>
      <c r="M53" s="29" t="s">
        <v>84</v>
      </c>
      <c r="N53" s="30"/>
      <c r="O53" s="232"/>
      <c r="P53" s="231"/>
      <c r="Q53" s="231"/>
      <c r="R53" s="68"/>
      <c r="S53" s="64"/>
    </row>
    <row r="54" spans="1:20" ht="19.899999999999999" customHeight="1" thickBot="1" x14ac:dyDescent="0.6">
      <c r="A54" s="18">
        <v>52</v>
      </c>
      <c r="B54" s="204"/>
      <c r="C54" s="14" t="s">
        <v>85</v>
      </c>
      <c r="D54" s="195" t="s">
        <v>130</v>
      </c>
      <c r="E54" s="195"/>
      <c r="F54" s="195" t="s">
        <v>130</v>
      </c>
      <c r="G54" s="195"/>
      <c r="H54" s="195"/>
      <c r="I54" s="195"/>
      <c r="J54" s="195"/>
      <c r="K54" s="24"/>
      <c r="L54" s="15"/>
      <c r="M54" s="84" t="s">
        <v>20</v>
      </c>
      <c r="N54" s="15"/>
      <c r="O54" s="233"/>
      <c r="P54" s="198"/>
      <c r="Q54" s="198"/>
      <c r="R54" s="68"/>
      <c r="S54" s="64"/>
    </row>
    <row r="55" spans="1:20" ht="19.899999999999999" customHeight="1" thickTop="1" thickBot="1" x14ac:dyDescent="0.6">
      <c r="A55" s="25"/>
      <c r="B55" s="204"/>
      <c r="C55" s="14" t="s">
        <v>31</v>
      </c>
      <c r="D55" s="195" t="s">
        <v>130</v>
      </c>
      <c r="E55" s="195"/>
      <c r="F55" s="195" t="s">
        <v>130</v>
      </c>
      <c r="G55" s="195"/>
      <c r="H55" s="195"/>
      <c r="I55" s="195"/>
      <c r="J55" s="195"/>
      <c r="K55" s="24"/>
      <c r="L55" s="15"/>
      <c r="M55" s="26" t="s">
        <v>20</v>
      </c>
      <c r="N55" s="27"/>
      <c r="O55" s="234"/>
      <c r="P55" s="199"/>
      <c r="Q55" s="199"/>
      <c r="R55" s="68"/>
      <c r="S55" s="64"/>
    </row>
    <row r="56" spans="1:20" ht="19.899999999999999" customHeight="1" thickTop="1" thickBot="1" x14ac:dyDescent="0.6">
      <c r="A56" s="22">
        <v>53</v>
      </c>
      <c r="B56" s="204"/>
      <c r="C56" s="23" t="s">
        <v>6</v>
      </c>
      <c r="D56" s="196"/>
      <c r="E56" s="196"/>
      <c r="F56" s="196"/>
      <c r="G56" s="196"/>
      <c r="H56" s="196"/>
      <c r="I56" s="196"/>
      <c r="J56" s="196"/>
      <c r="K56" s="23"/>
      <c r="L56" s="76"/>
      <c r="M56" s="77" t="s">
        <v>20</v>
      </c>
      <c r="N56" s="78"/>
      <c r="O56" s="79"/>
      <c r="P56" s="80">
        <f>L56+N56+O56</f>
        <v>0</v>
      </c>
      <c r="Q56" s="82"/>
      <c r="R56" s="69">
        <f>Q56-P56</f>
        <v>0</v>
      </c>
      <c r="S56" s="70">
        <v>1100</v>
      </c>
      <c r="T56" s="71">
        <f>Q56-S56</f>
        <v>-1100</v>
      </c>
    </row>
    <row r="57" spans="1:20" ht="19.899999999999999" customHeight="1" x14ac:dyDescent="0.55000000000000004">
      <c r="A57" s="7">
        <v>54</v>
      </c>
      <c r="B57" s="204" t="s">
        <v>86</v>
      </c>
      <c r="C57" s="14" t="s">
        <v>86</v>
      </c>
      <c r="D57" s="195">
        <v>614</v>
      </c>
      <c r="E57" s="195"/>
      <c r="F57" s="195"/>
      <c r="G57" s="195"/>
      <c r="H57" s="195"/>
      <c r="I57" s="195"/>
      <c r="J57" s="195"/>
      <c r="K57" s="24">
        <v>45</v>
      </c>
      <c r="L57" s="15"/>
      <c r="M57" s="29" t="s">
        <v>87</v>
      </c>
      <c r="N57" s="30"/>
      <c r="O57" s="17"/>
      <c r="P57" s="198"/>
      <c r="Q57" s="198"/>
      <c r="R57" s="68"/>
      <c r="S57" s="64"/>
    </row>
    <row r="58" spans="1:20" ht="19.899999999999999" customHeight="1" x14ac:dyDescent="0.55000000000000004">
      <c r="A58" s="28">
        <v>55</v>
      </c>
      <c r="B58" s="204"/>
      <c r="C58" s="14"/>
      <c r="D58" s="195"/>
      <c r="E58" s="195"/>
      <c r="F58" s="195"/>
      <c r="G58" s="195"/>
      <c r="H58" s="195"/>
      <c r="I58" s="195"/>
      <c r="J58" s="195"/>
      <c r="K58" s="24"/>
      <c r="L58" s="15"/>
      <c r="M58" s="29"/>
      <c r="N58" s="30"/>
      <c r="O58" s="17"/>
      <c r="P58" s="198"/>
      <c r="Q58" s="198"/>
      <c r="R58" s="68"/>
      <c r="S58" s="64"/>
    </row>
    <row r="59" spans="1:20" ht="19.899999999999999" customHeight="1" x14ac:dyDescent="0.55000000000000004">
      <c r="A59" s="13">
        <v>56</v>
      </c>
      <c r="B59" s="204"/>
      <c r="C59" s="14" t="s">
        <v>88</v>
      </c>
      <c r="D59" s="195"/>
      <c r="E59" s="195"/>
      <c r="F59" s="195">
        <v>564</v>
      </c>
      <c r="G59" s="195"/>
      <c r="H59" s="195"/>
      <c r="I59" s="195"/>
      <c r="J59" s="195"/>
      <c r="K59" s="14">
        <v>47</v>
      </c>
      <c r="L59" s="15"/>
      <c r="M59" s="16" t="s">
        <v>20</v>
      </c>
      <c r="N59" s="15"/>
      <c r="O59" s="17"/>
      <c r="P59" s="198"/>
      <c r="Q59" s="198"/>
      <c r="R59" s="68"/>
      <c r="S59" s="64"/>
    </row>
    <row r="60" spans="1:20" ht="19.899999999999999" customHeight="1" x14ac:dyDescent="0.55000000000000004">
      <c r="A60" s="13">
        <v>57</v>
      </c>
      <c r="B60" s="204"/>
      <c r="C60" s="14" t="s">
        <v>89</v>
      </c>
      <c r="D60" s="195"/>
      <c r="E60" s="195"/>
      <c r="F60" s="195">
        <v>478</v>
      </c>
      <c r="G60" s="195"/>
      <c r="H60" s="195"/>
      <c r="I60" s="195"/>
      <c r="J60" s="195"/>
      <c r="K60" s="14">
        <v>50</v>
      </c>
      <c r="L60" s="15"/>
      <c r="M60" s="16" t="s">
        <v>20</v>
      </c>
      <c r="N60" s="15"/>
      <c r="O60" s="17"/>
      <c r="P60" s="198"/>
      <c r="Q60" s="198"/>
      <c r="R60" s="68"/>
      <c r="S60" s="64"/>
    </row>
    <row r="61" spans="1:20" ht="19.899999999999999" customHeight="1" thickBot="1" x14ac:dyDescent="0.6">
      <c r="A61" s="18">
        <v>58</v>
      </c>
      <c r="B61" s="204"/>
      <c r="C61" s="14"/>
      <c r="D61" s="195"/>
      <c r="E61" s="195"/>
      <c r="F61" s="195"/>
      <c r="G61" s="195"/>
      <c r="H61" s="195"/>
      <c r="I61" s="195"/>
      <c r="J61" s="195"/>
      <c r="K61" s="14"/>
      <c r="L61" s="15"/>
      <c r="M61" s="19" t="s">
        <v>20</v>
      </c>
      <c r="N61" s="20"/>
      <c r="O61" s="21"/>
      <c r="P61" s="199"/>
      <c r="Q61" s="199"/>
      <c r="R61" s="72" t="s">
        <v>90</v>
      </c>
      <c r="S61" s="64"/>
    </row>
    <row r="62" spans="1:20" ht="19.899999999999999" customHeight="1" thickTop="1" thickBot="1" x14ac:dyDescent="0.6">
      <c r="A62" s="22">
        <v>59</v>
      </c>
      <c r="B62" s="204"/>
      <c r="C62" s="23" t="s">
        <v>6</v>
      </c>
      <c r="D62" s="196"/>
      <c r="E62" s="196"/>
      <c r="F62" s="196"/>
      <c r="G62" s="196"/>
      <c r="H62" s="196"/>
      <c r="I62" s="196"/>
      <c r="J62" s="196"/>
      <c r="K62" s="23"/>
      <c r="L62" s="76"/>
      <c r="M62" s="77" t="s">
        <v>20</v>
      </c>
      <c r="N62" s="78"/>
      <c r="O62" s="79"/>
      <c r="P62" s="80">
        <f>L62+N62+O62</f>
        <v>0</v>
      </c>
      <c r="Q62" s="82"/>
      <c r="R62" s="69">
        <f>Q62-P62</f>
        <v>0</v>
      </c>
      <c r="S62" s="70">
        <v>2530</v>
      </c>
      <c r="T62" s="71">
        <f>Q62-S62</f>
        <v>-2530</v>
      </c>
    </row>
    <row r="63" spans="1:20" ht="19.899999999999999" customHeight="1" x14ac:dyDescent="0.55000000000000004">
      <c r="A63" s="7">
        <v>60</v>
      </c>
      <c r="B63" s="204" t="s">
        <v>91</v>
      </c>
      <c r="C63" s="14" t="s">
        <v>91</v>
      </c>
      <c r="D63" s="195" t="s">
        <v>130</v>
      </c>
      <c r="E63" s="195"/>
      <c r="F63" s="195" t="s">
        <v>130</v>
      </c>
      <c r="G63" s="195"/>
      <c r="H63" s="195"/>
      <c r="I63" s="195"/>
      <c r="J63" s="195"/>
      <c r="K63" s="14" t="s">
        <v>130</v>
      </c>
      <c r="L63" s="15"/>
      <c r="M63" s="29" t="s">
        <v>20</v>
      </c>
      <c r="N63" s="30"/>
      <c r="O63" s="17"/>
      <c r="P63" s="198"/>
      <c r="Q63" s="198"/>
      <c r="R63" s="68"/>
      <c r="S63" s="64"/>
    </row>
    <row r="64" spans="1:20" ht="19.899999999999999" customHeight="1" x14ac:dyDescent="0.55000000000000004">
      <c r="A64" s="13">
        <v>61</v>
      </c>
      <c r="B64" s="204"/>
      <c r="C64" s="14" t="s">
        <v>92</v>
      </c>
      <c r="D64" s="195" t="s">
        <v>130</v>
      </c>
      <c r="E64" s="195"/>
      <c r="F64" s="195" t="s">
        <v>130</v>
      </c>
      <c r="G64" s="195"/>
      <c r="H64" s="195"/>
      <c r="I64" s="195"/>
      <c r="J64" s="195"/>
      <c r="K64" s="14" t="s">
        <v>130</v>
      </c>
      <c r="L64" s="15"/>
      <c r="M64" s="16" t="s">
        <v>20</v>
      </c>
      <c r="N64" s="15"/>
      <c r="O64" s="17"/>
      <c r="P64" s="198"/>
      <c r="Q64" s="198"/>
      <c r="R64" s="68"/>
      <c r="S64" s="64"/>
    </row>
    <row r="65" spans="1:20" ht="19.899999999999999" customHeight="1" thickBot="1" x14ac:dyDescent="0.6">
      <c r="A65" s="18">
        <v>62</v>
      </c>
      <c r="B65" s="204"/>
      <c r="C65" s="14" t="s">
        <v>93</v>
      </c>
      <c r="D65" s="195" t="s">
        <v>130</v>
      </c>
      <c r="E65" s="195"/>
      <c r="F65" s="195" t="s">
        <v>130</v>
      </c>
      <c r="G65" s="195"/>
      <c r="H65" s="195"/>
      <c r="I65" s="195"/>
      <c r="J65" s="195"/>
      <c r="K65" s="14" t="s">
        <v>130</v>
      </c>
      <c r="L65" s="15"/>
      <c r="M65" s="19" t="s">
        <v>20</v>
      </c>
      <c r="N65" s="20"/>
      <c r="O65" s="21"/>
      <c r="P65" s="199"/>
      <c r="Q65" s="199"/>
      <c r="R65" s="68"/>
      <c r="S65" s="70"/>
    </row>
    <row r="66" spans="1:20" ht="19.899999999999999" customHeight="1" thickTop="1" thickBot="1" x14ac:dyDescent="0.6">
      <c r="A66" s="22">
        <v>63</v>
      </c>
      <c r="B66" s="204"/>
      <c r="C66" s="23" t="s">
        <v>6</v>
      </c>
      <c r="D66" s="196"/>
      <c r="E66" s="196"/>
      <c r="F66" s="196"/>
      <c r="G66" s="196"/>
      <c r="H66" s="196"/>
      <c r="I66" s="196"/>
      <c r="J66" s="196"/>
      <c r="K66" s="23"/>
      <c r="L66" s="76"/>
      <c r="M66" s="77" t="s">
        <v>20</v>
      </c>
      <c r="N66" s="78"/>
      <c r="O66" s="79"/>
      <c r="P66" s="80">
        <f>L66+N66+O66</f>
        <v>0</v>
      </c>
      <c r="Q66" s="83"/>
      <c r="R66" s="69">
        <f>Q66-P66</f>
        <v>0</v>
      </c>
      <c r="S66" s="70">
        <v>1740</v>
      </c>
      <c r="T66" s="71">
        <f>Q66-S66</f>
        <v>-1740</v>
      </c>
    </row>
    <row r="67" spans="1:20" ht="19.899999999999999" customHeight="1" x14ac:dyDescent="0.55000000000000004">
      <c r="A67" s="7">
        <v>64</v>
      </c>
      <c r="B67" s="204" t="s">
        <v>94</v>
      </c>
      <c r="C67" s="14" t="s">
        <v>94</v>
      </c>
      <c r="D67" s="230"/>
      <c r="E67" s="230"/>
      <c r="F67" s="230"/>
      <c r="G67" s="230"/>
      <c r="H67" s="230"/>
      <c r="I67" s="230"/>
      <c r="J67" s="230"/>
      <c r="K67" s="85"/>
      <c r="L67" s="86"/>
      <c r="M67" s="29" t="s">
        <v>95</v>
      </c>
      <c r="N67" s="30"/>
      <c r="O67" s="17"/>
      <c r="P67" s="198"/>
      <c r="Q67" s="198"/>
      <c r="R67" s="68"/>
      <c r="S67" s="64"/>
    </row>
    <row r="68" spans="1:20" ht="19.899999999999999" customHeight="1" x14ac:dyDescent="0.55000000000000004">
      <c r="A68" s="13">
        <v>65</v>
      </c>
      <c r="B68" s="204"/>
      <c r="C68" s="14" t="s">
        <v>96</v>
      </c>
      <c r="D68" s="230"/>
      <c r="E68" s="230"/>
      <c r="F68" s="230"/>
      <c r="G68" s="230"/>
      <c r="H68" s="230"/>
      <c r="I68" s="230"/>
      <c r="J68" s="230"/>
      <c r="K68" s="85"/>
      <c r="L68" s="86"/>
      <c r="M68" s="16" t="s">
        <v>20</v>
      </c>
      <c r="N68" s="15"/>
      <c r="O68" s="17"/>
      <c r="P68" s="198"/>
      <c r="Q68" s="198"/>
      <c r="R68" s="68"/>
      <c r="S68" s="64"/>
    </row>
    <row r="69" spans="1:20" ht="19.899999999999999" customHeight="1" thickBot="1" x14ac:dyDescent="0.6">
      <c r="A69" s="18">
        <v>66</v>
      </c>
      <c r="B69" s="204"/>
      <c r="C69" s="14" t="s">
        <v>97</v>
      </c>
      <c r="D69" s="230"/>
      <c r="E69" s="230"/>
      <c r="F69" s="230"/>
      <c r="G69" s="230"/>
      <c r="H69" s="230"/>
      <c r="I69" s="230"/>
      <c r="J69" s="230"/>
      <c r="K69" s="85"/>
      <c r="L69" s="86"/>
      <c r="M69" s="19" t="s">
        <v>20</v>
      </c>
      <c r="N69" s="20"/>
      <c r="O69" s="21"/>
      <c r="P69" s="199"/>
      <c r="Q69" s="199"/>
      <c r="R69" s="72" t="s">
        <v>90</v>
      </c>
      <c r="S69" s="64"/>
    </row>
    <row r="70" spans="1:20" ht="19.899999999999999" customHeight="1" thickTop="1" thickBot="1" x14ac:dyDescent="0.6">
      <c r="A70" s="22">
        <v>67</v>
      </c>
      <c r="B70" s="204"/>
      <c r="C70" s="23" t="s">
        <v>6</v>
      </c>
      <c r="D70" s="196"/>
      <c r="E70" s="196"/>
      <c r="F70" s="196">
        <v>1592</v>
      </c>
      <c r="G70" s="196"/>
      <c r="H70" s="196"/>
      <c r="I70" s="196"/>
      <c r="J70" s="196"/>
      <c r="K70" s="23"/>
      <c r="L70" s="76"/>
      <c r="M70" s="77" t="s">
        <v>20</v>
      </c>
      <c r="N70" s="78"/>
      <c r="O70" s="79"/>
      <c r="P70" s="80">
        <f>L70+N70+O70</f>
        <v>0</v>
      </c>
      <c r="Q70" s="83"/>
      <c r="R70" s="69">
        <f>Q70-P70</f>
        <v>0</v>
      </c>
      <c r="S70" s="70">
        <v>1900</v>
      </c>
      <c r="T70" s="71">
        <f>Q70-S70</f>
        <v>-1900</v>
      </c>
    </row>
    <row r="71" spans="1:20" ht="19.899999999999999" customHeight="1" x14ac:dyDescent="0.55000000000000004">
      <c r="A71" s="7">
        <v>68</v>
      </c>
      <c r="B71" s="204" t="s">
        <v>98</v>
      </c>
      <c r="C71" s="14" t="s">
        <v>98</v>
      </c>
      <c r="D71" s="195">
        <v>329</v>
      </c>
      <c r="E71" s="195"/>
      <c r="F71" s="195"/>
      <c r="G71" s="195"/>
      <c r="H71" s="195"/>
      <c r="I71" s="195"/>
      <c r="J71" s="195"/>
      <c r="K71" s="24">
        <v>38</v>
      </c>
      <c r="L71" s="15"/>
      <c r="M71" s="29" t="s">
        <v>99</v>
      </c>
      <c r="N71" s="30"/>
      <c r="O71" s="17"/>
      <c r="P71" s="198"/>
      <c r="Q71" s="198"/>
      <c r="R71" s="68"/>
      <c r="S71" s="64"/>
    </row>
    <row r="72" spans="1:20" ht="19.899999999999999" customHeight="1" x14ac:dyDescent="0.55000000000000004">
      <c r="A72" s="13">
        <v>69</v>
      </c>
      <c r="B72" s="204"/>
      <c r="C72" s="14" t="s">
        <v>100</v>
      </c>
      <c r="D72" s="195"/>
      <c r="E72" s="195"/>
      <c r="F72" s="195">
        <v>230</v>
      </c>
      <c r="G72" s="195"/>
      <c r="H72" s="195"/>
      <c r="I72" s="195"/>
      <c r="J72" s="195"/>
      <c r="K72" s="24">
        <v>32</v>
      </c>
      <c r="L72" s="15"/>
      <c r="M72" s="16" t="s">
        <v>20</v>
      </c>
      <c r="N72" s="15"/>
      <c r="O72" s="17"/>
      <c r="P72" s="198"/>
      <c r="Q72" s="198"/>
      <c r="R72" s="68"/>
      <c r="S72" s="64"/>
    </row>
    <row r="73" spans="1:20" ht="19.899999999999999" customHeight="1" thickBot="1" x14ac:dyDescent="0.6">
      <c r="A73" s="18">
        <v>70</v>
      </c>
      <c r="B73" s="204"/>
      <c r="C73" s="14" t="s">
        <v>101</v>
      </c>
      <c r="D73" s="195"/>
      <c r="E73" s="195"/>
      <c r="F73" s="195">
        <v>223</v>
      </c>
      <c r="G73" s="195"/>
      <c r="H73" s="195"/>
      <c r="I73" s="195"/>
      <c r="J73" s="195"/>
      <c r="K73" s="24">
        <v>33</v>
      </c>
      <c r="L73" s="15"/>
      <c r="M73" s="19" t="s">
        <v>20</v>
      </c>
      <c r="N73" s="20"/>
      <c r="O73" s="21"/>
      <c r="P73" s="199"/>
      <c r="Q73" s="199"/>
      <c r="R73" s="68"/>
      <c r="S73" s="64"/>
    </row>
    <row r="74" spans="1:20" ht="19.899999999999999" customHeight="1" thickTop="1" thickBot="1" x14ac:dyDescent="0.6">
      <c r="A74" s="22">
        <v>71</v>
      </c>
      <c r="B74" s="204"/>
      <c r="C74" s="23" t="s">
        <v>6</v>
      </c>
      <c r="D74" s="196"/>
      <c r="E74" s="196"/>
      <c r="F74" s="196"/>
      <c r="G74" s="196"/>
      <c r="H74" s="196"/>
      <c r="I74" s="196"/>
      <c r="J74" s="196"/>
      <c r="K74" s="23"/>
      <c r="L74" s="76"/>
      <c r="M74" s="77" t="s">
        <v>20</v>
      </c>
      <c r="N74" s="78"/>
      <c r="O74" s="79"/>
      <c r="P74" s="80">
        <f>L74+N74+O74</f>
        <v>0</v>
      </c>
      <c r="Q74" s="83"/>
      <c r="R74" s="69">
        <f>Q74-P74</f>
        <v>0</v>
      </c>
      <c r="S74" s="70">
        <v>1000</v>
      </c>
      <c r="T74" s="71">
        <f>Q74-S74</f>
        <v>-1000</v>
      </c>
    </row>
    <row r="75" spans="1:20" ht="19.899999999999999" customHeight="1" x14ac:dyDescent="0.55000000000000004">
      <c r="A75" s="7">
        <v>72</v>
      </c>
      <c r="B75" s="204" t="s">
        <v>102</v>
      </c>
      <c r="C75" s="14" t="s">
        <v>102</v>
      </c>
      <c r="D75" s="195">
        <v>99</v>
      </c>
      <c r="E75" s="195"/>
      <c r="F75" s="195"/>
      <c r="G75" s="195"/>
      <c r="H75" s="195"/>
      <c r="I75" s="195"/>
      <c r="J75" s="195"/>
      <c r="K75" s="24" t="s">
        <v>130</v>
      </c>
      <c r="L75" s="15"/>
      <c r="M75" s="29" t="s">
        <v>99</v>
      </c>
      <c r="N75" s="30"/>
      <c r="O75" s="17"/>
      <c r="P75" s="198"/>
      <c r="Q75" s="198"/>
      <c r="R75" s="68"/>
      <c r="S75" s="73"/>
    </row>
    <row r="76" spans="1:20" ht="19.899999999999999" customHeight="1" x14ac:dyDescent="0.55000000000000004">
      <c r="A76" s="13">
        <v>73</v>
      </c>
      <c r="B76" s="204"/>
      <c r="C76" s="14" t="s">
        <v>103</v>
      </c>
      <c r="D76" s="195"/>
      <c r="E76" s="195"/>
      <c r="F76" s="195">
        <v>96</v>
      </c>
      <c r="G76" s="195"/>
      <c r="H76" s="195"/>
      <c r="I76" s="195"/>
      <c r="J76" s="195"/>
      <c r="K76" s="24" t="s">
        <v>130</v>
      </c>
      <c r="L76" s="15"/>
      <c r="M76" s="16" t="s">
        <v>20</v>
      </c>
      <c r="N76" s="15"/>
      <c r="O76" s="17"/>
      <c r="P76" s="198"/>
      <c r="Q76" s="198"/>
      <c r="R76" s="68"/>
      <c r="S76" s="73"/>
    </row>
    <row r="77" spans="1:20" ht="19.899999999999999" customHeight="1" thickBot="1" x14ac:dyDescent="0.6">
      <c r="A77" s="18">
        <v>74</v>
      </c>
      <c r="B77" s="204"/>
      <c r="C77" s="14" t="s">
        <v>104</v>
      </c>
      <c r="D77" s="195"/>
      <c r="E77" s="195"/>
      <c r="F77" s="195">
        <v>60</v>
      </c>
      <c r="G77" s="195"/>
      <c r="H77" s="195"/>
      <c r="I77" s="195"/>
      <c r="J77" s="195"/>
      <c r="K77" s="24" t="s">
        <v>130</v>
      </c>
      <c r="L77" s="15"/>
      <c r="M77" s="19" t="s">
        <v>20</v>
      </c>
      <c r="N77" s="20"/>
      <c r="O77" s="21"/>
      <c r="P77" s="199"/>
      <c r="Q77" s="199"/>
      <c r="R77" s="68"/>
      <c r="S77" s="73"/>
    </row>
    <row r="78" spans="1:20" ht="19.899999999999999" customHeight="1" thickTop="1" thickBot="1" x14ac:dyDescent="0.6">
      <c r="A78" s="22">
        <v>75</v>
      </c>
      <c r="B78" s="204"/>
      <c r="C78" s="23" t="s">
        <v>6</v>
      </c>
      <c r="D78" s="196"/>
      <c r="E78" s="196"/>
      <c r="F78" s="196"/>
      <c r="G78" s="196"/>
      <c r="H78" s="196"/>
      <c r="I78" s="196"/>
      <c r="J78" s="196"/>
      <c r="K78" s="23"/>
      <c r="L78" s="76"/>
      <c r="M78" s="77" t="s">
        <v>20</v>
      </c>
      <c r="N78" s="78"/>
      <c r="O78" s="79"/>
      <c r="P78" s="80">
        <f>L78+N78+O78</f>
        <v>0</v>
      </c>
      <c r="Q78" s="82"/>
      <c r="R78" s="69">
        <f>Q78-P78</f>
        <v>0</v>
      </c>
      <c r="S78" s="70">
        <v>370</v>
      </c>
      <c r="T78" s="71">
        <f>Q78-S78</f>
        <v>-370</v>
      </c>
    </row>
    <row r="79" spans="1:20" ht="19.899999999999999" customHeight="1" x14ac:dyDescent="0.55000000000000004">
      <c r="A79" s="7">
        <v>76</v>
      </c>
      <c r="B79" s="204" t="s">
        <v>105</v>
      </c>
      <c r="C79" s="14" t="s">
        <v>105</v>
      </c>
      <c r="D79" s="195">
        <v>598</v>
      </c>
      <c r="E79" s="195"/>
      <c r="F79" s="195"/>
      <c r="G79" s="195"/>
      <c r="H79" s="195"/>
      <c r="I79" s="195"/>
      <c r="J79" s="195"/>
      <c r="K79" s="24" t="s">
        <v>130</v>
      </c>
      <c r="L79" s="15"/>
      <c r="M79" s="29" t="s">
        <v>20</v>
      </c>
      <c r="N79" s="30"/>
      <c r="O79" s="17"/>
      <c r="P79" s="198"/>
      <c r="Q79" s="198"/>
      <c r="R79" s="68"/>
      <c r="S79" s="73"/>
    </row>
    <row r="80" spans="1:20" ht="19.899999999999999" customHeight="1" x14ac:dyDescent="0.55000000000000004">
      <c r="A80" s="13">
        <v>77</v>
      </c>
      <c r="B80" s="204"/>
      <c r="C80" s="14" t="s">
        <v>106</v>
      </c>
      <c r="D80" s="195"/>
      <c r="E80" s="195"/>
      <c r="F80" s="195">
        <v>252</v>
      </c>
      <c r="G80" s="195"/>
      <c r="H80" s="195"/>
      <c r="I80" s="195"/>
      <c r="J80" s="195"/>
      <c r="K80" s="24" t="s">
        <v>130</v>
      </c>
      <c r="L80" s="15"/>
      <c r="M80" s="16" t="s">
        <v>20</v>
      </c>
      <c r="N80" s="15"/>
      <c r="O80" s="17"/>
      <c r="P80" s="198"/>
      <c r="Q80" s="198"/>
      <c r="R80" s="68"/>
      <c r="S80" s="73"/>
    </row>
    <row r="81" spans="1:20" ht="19.899999999999999" customHeight="1" thickBot="1" x14ac:dyDescent="0.6">
      <c r="A81" s="18">
        <v>78</v>
      </c>
      <c r="B81" s="204"/>
      <c r="C81" s="14" t="s">
        <v>107</v>
      </c>
      <c r="D81" s="195"/>
      <c r="E81" s="195"/>
      <c r="F81" s="195">
        <v>606</v>
      </c>
      <c r="G81" s="195"/>
      <c r="H81" s="195"/>
      <c r="I81" s="195"/>
      <c r="J81" s="195"/>
      <c r="K81" s="24" t="s">
        <v>130</v>
      </c>
      <c r="L81" s="15"/>
      <c r="M81" s="19" t="s">
        <v>20</v>
      </c>
      <c r="N81" s="20"/>
      <c r="O81" s="21"/>
      <c r="P81" s="199"/>
      <c r="Q81" s="199"/>
      <c r="R81" s="68"/>
      <c r="S81" s="73"/>
    </row>
    <row r="82" spans="1:20" ht="19.899999999999999" customHeight="1" thickTop="1" thickBot="1" x14ac:dyDescent="0.6">
      <c r="A82" s="22">
        <v>79</v>
      </c>
      <c r="B82" s="204"/>
      <c r="C82" s="23" t="s">
        <v>6</v>
      </c>
      <c r="D82" s="196"/>
      <c r="E82" s="196"/>
      <c r="F82" s="196"/>
      <c r="G82" s="196"/>
      <c r="H82" s="196"/>
      <c r="I82" s="196"/>
      <c r="J82" s="196"/>
      <c r="K82" s="23"/>
      <c r="L82" s="76"/>
      <c r="M82" s="77" t="s">
        <v>20</v>
      </c>
      <c r="N82" s="78"/>
      <c r="O82" s="79"/>
      <c r="P82" s="80">
        <f>L82+N82+O82</f>
        <v>0</v>
      </c>
      <c r="Q82" s="83"/>
      <c r="R82" s="69">
        <f>Q82-P82</f>
        <v>0</v>
      </c>
      <c r="S82" s="70">
        <v>1640</v>
      </c>
      <c r="T82" s="71">
        <f>Q82-S82</f>
        <v>-1640</v>
      </c>
    </row>
    <row r="83" spans="1:20" ht="19.899999999999999" customHeight="1" x14ac:dyDescent="0.55000000000000004">
      <c r="A83" s="7">
        <v>80</v>
      </c>
      <c r="B83" s="204" t="s">
        <v>108</v>
      </c>
      <c r="C83" s="14" t="s">
        <v>109</v>
      </c>
      <c r="D83" s="195">
        <v>553</v>
      </c>
      <c r="E83" s="195"/>
      <c r="F83" s="195"/>
      <c r="G83" s="195"/>
      <c r="H83" s="195"/>
      <c r="I83" s="195"/>
      <c r="J83" s="195"/>
      <c r="K83" s="24">
        <v>50</v>
      </c>
      <c r="L83" s="15"/>
      <c r="M83" s="29" t="s">
        <v>110</v>
      </c>
      <c r="N83" s="30">
        <v>20</v>
      </c>
      <c r="O83" s="17"/>
      <c r="P83" s="198"/>
      <c r="Q83" s="198"/>
      <c r="R83" s="68"/>
      <c r="S83" s="73"/>
    </row>
    <row r="84" spans="1:20" ht="19.899999999999999" customHeight="1" x14ac:dyDescent="0.55000000000000004">
      <c r="A84" s="13">
        <v>81</v>
      </c>
      <c r="B84" s="204"/>
      <c r="C84" s="14" t="s">
        <v>111</v>
      </c>
      <c r="D84" s="195"/>
      <c r="E84" s="195"/>
      <c r="F84" s="195">
        <v>540</v>
      </c>
      <c r="G84" s="195"/>
      <c r="H84" s="195"/>
      <c r="I84" s="195"/>
      <c r="J84" s="195"/>
      <c r="K84" s="24">
        <v>55</v>
      </c>
      <c r="L84" s="15"/>
      <c r="M84" s="16" t="s">
        <v>20</v>
      </c>
      <c r="N84" s="15"/>
      <c r="O84" s="17"/>
      <c r="P84" s="198"/>
      <c r="Q84" s="198"/>
      <c r="R84" s="68"/>
      <c r="S84" s="73"/>
    </row>
    <row r="85" spans="1:20" ht="19.899999999999999" customHeight="1" thickBot="1" x14ac:dyDescent="0.6">
      <c r="A85" s="18">
        <v>82</v>
      </c>
      <c r="B85" s="204"/>
      <c r="C85" s="14" t="s">
        <v>112</v>
      </c>
      <c r="D85" s="195"/>
      <c r="E85" s="195"/>
      <c r="F85" s="195">
        <v>237</v>
      </c>
      <c r="G85" s="195"/>
      <c r="H85" s="195"/>
      <c r="I85" s="195"/>
      <c r="J85" s="195"/>
      <c r="K85" s="24">
        <v>35</v>
      </c>
      <c r="L85" s="15"/>
      <c r="M85" s="19" t="s">
        <v>20</v>
      </c>
      <c r="N85" s="20"/>
      <c r="O85" s="21"/>
      <c r="P85" s="199"/>
      <c r="Q85" s="199"/>
      <c r="R85" s="68"/>
      <c r="S85" s="73"/>
    </row>
    <row r="86" spans="1:20" ht="19.899999999999999" customHeight="1" thickTop="1" thickBot="1" x14ac:dyDescent="0.6">
      <c r="A86" s="22">
        <v>83</v>
      </c>
      <c r="B86" s="204"/>
      <c r="C86" s="23" t="s">
        <v>6</v>
      </c>
      <c r="D86" s="196"/>
      <c r="E86" s="196"/>
      <c r="F86" s="196"/>
      <c r="G86" s="196"/>
      <c r="H86" s="196"/>
      <c r="I86" s="196"/>
      <c r="J86" s="196"/>
      <c r="K86" s="23"/>
      <c r="L86" s="76"/>
      <c r="M86" s="77" t="s">
        <v>20</v>
      </c>
      <c r="N86" s="78"/>
      <c r="O86" s="79"/>
      <c r="P86" s="80">
        <f>L86+N86+O86</f>
        <v>0</v>
      </c>
      <c r="Q86" s="83"/>
      <c r="R86" s="69">
        <f>Q86-P86</f>
        <v>0</v>
      </c>
      <c r="S86" s="70">
        <v>1650</v>
      </c>
      <c r="T86" s="71">
        <f>Q86-S86</f>
        <v>-1650</v>
      </c>
    </row>
    <row r="87" spans="1:20" ht="19.899999999999999" customHeight="1" x14ac:dyDescent="0.6">
      <c r="A87" s="7">
        <v>84</v>
      </c>
      <c r="B87" s="204" t="s">
        <v>113</v>
      </c>
      <c r="C87" s="14" t="s">
        <v>114</v>
      </c>
      <c r="D87" s="195">
        <v>352</v>
      </c>
      <c r="E87" s="195"/>
      <c r="F87" s="195"/>
      <c r="G87" s="195"/>
      <c r="H87" s="195"/>
      <c r="I87" s="195"/>
      <c r="J87" s="195"/>
      <c r="K87" s="24">
        <v>35</v>
      </c>
      <c r="L87" s="15"/>
      <c r="M87" s="29"/>
      <c r="N87" s="30"/>
      <c r="O87" s="17"/>
      <c r="P87" s="198"/>
      <c r="Q87" s="198">
        <v>9</v>
      </c>
      <c r="R87" s="47"/>
      <c r="S87" s="70">
        <v>31700</v>
      </c>
      <c r="T87" s="71">
        <f>Q98-S87</f>
        <v>-31700</v>
      </c>
    </row>
    <row r="88" spans="1:20" ht="19.899999999999999" customHeight="1" x14ac:dyDescent="0.6">
      <c r="A88" s="13">
        <v>85</v>
      </c>
      <c r="B88" s="204"/>
      <c r="C88" s="14" t="s">
        <v>115</v>
      </c>
      <c r="D88" s="195"/>
      <c r="E88" s="195"/>
      <c r="F88" s="195">
        <v>947</v>
      </c>
      <c r="G88" s="195"/>
      <c r="H88" s="195"/>
      <c r="I88" s="195"/>
      <c r="J88" s="195"/>
      <c r="K88" s="24">
        <v>80</v>
      </c>
      <c r="L88" s="15"/>
      <c r="M88" s="16" t="s">
        <v>20</v>
      </c>
      <c r="N88" s="15"/>
      <c r="O88" s="17"/>
      <c r="P88" s="198"/>
      <c r="Q88" s="198"/>
      <c r="R88" s="47"/>
      <c r="S88" s="73">
        <v>100</v>
      </c>
      <c r="T88" s="71">
        <f>Q99-S88</f>
        <v>-100</v>
      </c>
    </row>
    <row r="89" spans="1:20" ht="19.899999999999999" customHeight="1" thickBot="1" x14ac:dyDescent="0.65">
      <c r="A89" s="18">
        <v>86</v>
      </c>
      <c r="B89" s="204"/>
      <c r="C89" s="14"/>
      <c r="D89" s="195"/>
      <c r="E89" s="195"/>
      <c r="F89" s="195"/>
      <c r="G89" s="195"/>
      <c r="H89" s="195"/>
      <c r="I89" s="195"/>
      <c r="J89" s="195"/>
      <c r="K89" s="24"/>
      <c r="L89" s="15"/>
      <c r="M89" s="19" t="s">
        <v>20</v>
      </c>
      <c r="N89" s="20"/>
      <c r="O89" s="21"/>
      <c r="P89" s="199"/>
      <c r="Q89" s="199"/>
      <c r="R89" s="47"/>
      <c r="S89" s="73"/>
    </row>
    <row r="90" spans="1:20" ht="19.899999999999999" customHeight="1" thickTop="1" thickBot="1" x14ac:dyDescent="0.6">
      <c r="A90" s="22">
        <v>87</v>
      </c>
      <c r="B90" s="216"/>
      <c r="C90" s="31" t="s">
        <v>6</v>
      </c>
      <c r="D90" s="208"/>
      <c r="E90" s="209"/>
      <c r="F90" s="208"/>
      <c r="G90" s="210"/>
      <c r="H90" s="210"/>
      <c r="I90" s="210"/>
      <c r="J90" s="209"/>
      <c r="K90" s="31"/>
      <c r="L90" s="32">
        <f>SUM(L87:L89)</f>
        <v>0</v>
      </c>
      <c r="M90" s="77" t="s">
        <v>20</v>
      </c>
      <c r="N90" s="78"/>
      <c r="O90" s="79"/>
      <c r="P90" s="80">
        <f>L90+N90+O90</f>
        <v>0</v>
      </c>
      <c r="Q90" s="83"/>
      <c r="R90" s="62"/>
      <c r="S90" s="73"/>
    </row>
    <row r="91" spans="1:20" ht="19.899999999999999" customHeight="1" thickBot="1" x14ac:dyDescent="0.6">
      <c r="A91" s="7">
        <v>88</v>
      </c>
      <c r="B91" s="211" t="s">
        <v>116</v>
      </c>
      <c r="C91" s="212"/>
      <c r="D91" s="213"/>
      <c r="E91" s="214"/>
      <c r="F91" s="215"/>
      <c r="G91" s="213"/>
      <c r="H91" s="213"/>
      <c r="I91" s="213"/>
      <c r="J91" s="214"/>
      <c r="K91" s="33">
        <v>2</v>
      </c>
      <c r="L91" s="34"/>
      <c r="M91" s="35"/>
      <c r="N91" s="36"/>
      <c r="O91" s="37"/>
      <c r="P91" s="37"/>
      <c r="Q91" s="37"/>
      <c r="R91" s="62"/>
      <c r="S91" s="73"/>
    </row>
    <row r="92" spans="1:20" ht="19.899999999999999" customHeight="1" thickBot="1" x14ac:dyDescent="0.6">
      <c r="A92" s="13">
        <v>89</v>
      </c>
      <c r="B92" s="211" t="s">
        <v>117</v>
      </c>
      <c r="C92" s="212"/>
      <c r="D92" s="213"/>
      <c r="E92" s="214"/>
      <c r="F92" s="215"/>
      <c r="G92" s="213"/>
      <c r="H92" s="213"/>
      <c r="I92" s="213"/>
      <c r="J92" s="214"/>
      <c r="K92" s="33">
        <v>2</v>
      </c>
      <c r="L92" s="34"/>
      <c r="M92" s="35"/>
      <c r="N92" s="36"/>
      <c r="O92" s="37"/>
      <c r="P92" s="37"/>
      <c r="Q92" s="37"/>
      <c r="R92" s="62"/>
      <c r="S92" s="73"/>
    </row>
    <row r="93" spans="1:20" ht="19.899999999999999" customHeight="1" thickBot="1" x14ac:dyDescent="0.6">
      <c r="A93" s="18">
        <v>90</v>
      </c>
      <c r="B93" s="211" t="s">
        <v>118</v>
      </c>
      <c r="C93" s="212"/>
      <c r="D93" s="213"/>
      <c r="E93" s="214"/>
      <c r="F93" s="215"/>
      <c r="G93" s="213"/>
      <c r="H93" s="213"/>
      <c r="I93" s="213"/>
      <c r="J93" s="214"/>
      <c r="K93" s="33">
        <v>2</v>
      </c>
      <c r="L93" s="34"/>
      <c r="M93" s="35"/>
      <c r="N93" s="36"/>
      <c r="O93" s="37"/>
      <c r="P93" s="37"/>
      <c r="Q93" s="37"/>
      <c r="R93" s="62"/>
      <c r="S93" s="73"/>
    </row>
    <row r="94" spans="1:20" ht="19.899999999999999" customHeight="1" thickTop="1" thickBot="1" x14ac:dyDescent="0.6">
      <c r="A94" s="7">
        <v>91</v>
      </c>
      <c r="B94" s="211" t="s">
        <v>119</v>
      </c>
      <c r="C94" s="212"/>
      <c r="D94" s="213"/>
      <c r="E94" s="214"/>
      <c r="F94" s="215"/>
      <c r="G94" s="213"/>
      <c r="H94" s="213"/>
      <c r="I94" s="213"/>
      <c r="J94" s="214"/>
      <c r="K94" s="33">
        <v>2</v>
      </c>
      <c r="L94" s="34"/>
      <c r="M94" s="35"/>
      <c r="N94" s="36"/>
      <c r="O94" s="37"/>
      <c r="P94" s="37"/>
      <c r="Q94" s="37"/>
      <c r="R94" s="62"/>
      <c r="S94" s="73"/>
    </row>
    <row r="95" spans="1:20" ht="19.899999999999999" customHeight="1" thickBot="1" x14ac:dyDescent="0.6">
      <c r="A95" s="13">
        <v>92</v>
      </c>
      <c r="B95" s="211" t="s">
        <v>120</v>
      </c>
      <c r="C95" s="212"/>
      <c r="D95" s="213"/>
      <c r="E95" s="214"/>
      <c r="F95" s="215"/>
      <c r="G95" s="213"/>
      <c r="H95" s="213"/>
      <c r="I95" s="213"/>
      <c r="J95" s="214"/>
      <c r="K95" s="33">
        <v>2</v>
      </c>
      <c r="L95" s="34"/>
      <c r="M95" s="35"/>
      <c r="N95" s="36"/>
      <c r="O95" s="37"/>
      <c r="P95" s="37"/>
      <c r="Q95" s="37"/>
      <c r="R95" s="62"/>
      <c r="S95" s="73"/>
    </row>
    <row r="96" spans="1:20" ht="19.899999999999999" customHeight="1" thickBot="1" x14ac:dyDescent="0.6">
      <c r="A96" s="18">
        <v>93</v>
      </c>
      <c r="B96" s="211" t="s">
        <v>121</v>
      </c>
      <c r="C96" s="212"/>
      <c r="D96" s="213"/>
      <c r="E96" s="214"/>
      <c r="F96" s="215"/>
      <c r="G96" s="213"/>
      <c r="H96" s="213"/>
      <c r="I96" s="213"/>
      <c r="J96" s="214"/>
      <c r="K96" s="33">
        <v>2</v>
      </c>
      <c r="L96" s="34"/>
      <c r="M96" s="35"/>
      <c r="N96" s="36"/>
      <c r="O96" s="37"/>
      <c r="P96" s="37"/>
      <c r="Q96" s="37"/>
      <c r="R96" s="62"/>
      <c r="S96" s="73"/>
    </row>
    <row r="97" spans="1:19" ht="19.899999999999999" customHeight="1" thickTop="1" thickBot="1" x14ac:dyDescent="0.6">
      <c r="A97" s="7">
        <v>94</v>
      </c>
      <c r="B97" s="211"/>
      <c r="C97" s="212"/>
      <c r="D97" s="213"/>
      <c r="E97" s="214"/>
      <c r="F97" s="215"/>
      <c r="G97" s="213"/>
      <c r="H97" s="213"/>
      <c r="I97" s="213"/>
      <c r="J97" s="214"/>
      <c r="K97" s="33"/>
      <c r="L97" s="34"/>
      <c r="M97" s="35"/>
      <c r="N97" s="36"/>
      <c r="O97" s="37"/>
      <c r="P97" s="37"/>
      <c r="Q97" s="37"/>
      <c r="R97" s="62"/>
      <c r="S97" s="73"/>
    </row>
    <row r="98" spans="1:19" ht="19.899999999999999" customHeight="1" thickBot="1" x14ac:dyDescent="0.6">
      <c r="A98" s="13">
        <v>95</v>
      </c>
      <c r="B98" s="225" t="s">
        <v>122</v>
      </c>
      <c r="C98" s="226"/>
      <c r="D98" s="227">
        <f>SUM(D3:D97)</f>
        <v>6573</v>
      </c>
      <c r="E98" s="228"/>
      <c r="F98" s="229">
        <f>SUM(F4:I97)</f>
        <v>12115</v>
      </c>
      <c r="G98" s="227"/>
      <c r="H98" s="227"/>
      <c r="I98" s="227"/>
      <c r="J98" s="228"/>
      <c r="K98" s="38">
        <f>SUM(K3:K97)</f>
        <v>1500</v>
      </c>
      <c r="L98" s="39">
        <f>SUM(D98:K98)</f>
        <v>20188</v>
      </c>
      <c r="M98" s="40" t="s">
        <v>20</v>
      </c>
      <c r="N98" s="41">
        <f>SUM(N3:N97)</f>
        <v>70</v>
      </c>
      <c r="O98" s="42">
        <v>180</v>
      </c>
      <c r="P98" s="42">
        <f>L98+N98+O98</f>
        <v>20438</v>
      </c>
      <c r="Q98" s="43">
        <f>SUM(Q6:Q86)</f>
        <v>0</v>
      </c>
      <c r="R98" s="62"/>
      <c r="S98" s="73"/>
    </row>
    <row r="99" spans="1:19" ht="19.899999999999999" customHeight="1" x14ac:dyDescent="0.6">
      <c r="A99" s="62"/>
      <c r="B99" s="44"/>
      <c r="C99" s="45"/>
      <c r="D99" s="46"/>
      <c r="E99" s="46"/>
      <c r="F99" s="46"/>
      <c r="G99" s="47"/>
      <c r="H99" s="47"/>
      <c r="I99" s="47"/>
      <c r="J99" s="46"/>
      <c r="K99" s="47"/>
      <c r="L99" s="44"/>
      <c r="M99" s="44"/>
      <c r="N99" s="44"/>
      <c r="O99" s="44"/>
      <c r="P99" s="45"/>
      <c r="Q99" s="48"/>
      <c r="S99" s="74"/>
    </row>
    <row r="100" spans="1:19" ht="19.899999999999999" customHeight="1" x14ac:dyDescent="0.8">
      <c r="A100" s="61"/>
      <c r="B100" s="62"/>
      <c r="C100" s="62"/>
      <c r="D100" s="62"/>
      <c r="E100" s="62"/>
      <c r="F100" s="62"/>
      <c r="G100" s="62"/>
      <c r="H100" s="62"/>
      <c r="I100" s="62"/>
      <c r="J100" s="62"/>
      <c r="K100" s="44"/>
      <c r="L100" s="45"/>
      <c r="M100" s="45"/>
      <c r="N100" s="47"/>
      <c r="O100" s="47"/>
      <c r="P100" s="62"/>
      <c r="Q100" s="62"/>
      <c r="R100" s="47"/>
      <c r="S100" s="64"/>
    </row>
    <row r="101" spans="1:19" ht="19.899999999999999" customHeight="1" thickBot="1" x14ac:dyDescent="0.6">
      <c r="A101" s="62"/>
      <c r="B101" s="62"/>
      <c r="C101" s="62"/>
      <c r="D101" s="63"/>
      <c r="E101" s="63"/>
      <c r="F101" s="63"/>
      <c r="G101" s="63"/>
      <c r="H101" s="63"/>
      <c r="I101" s="63"/>
      <c r="J101" s="63"/>
      <c r="K101" s="75"/>
      <c r="L101" s="75"/>
      <c r="M101" s="75"/>
      <c r="N101" s="75"/>
      <c r="O101" s="75"/>
      <c r="P101" s="62"/>
      <c r="Q101" s="62"/>
      <c r="R101" s="62"/>
      <c r="S101" s="64"/>
    </row>
    <row r="102" spans="1:19" ht="19.899999999999999" customHeight="1" thickBot="1" x14ac:dyDescent="0.65">
      <c r="A102" s="1" t="s">
        <v>0</v>
      </c>
      <c r="B102" s="217" t="s">
        <v>123</v>
      </c>
      <c r="C102" s="218"/>
      <c r="D102" s="51" t="s">
        <v>124</v>
      </c>
      <c r="E102" s="44"/>
      <c r="F102" s="44"/>
      <c r="G102" s="45"/>
      <c r="H102" s="45"/>
      <c r="I102" s="47"/>
      <c r="J102" s="47"/>
      <c r="K102" s="62"/>
      <c r="L102" s="62"/>
      <c r="M102" s="62"/>
      <c r="R102" s="62"/>
      <c r="S102" s="64"/>
    </row>
    <row r="103" spans="1:19" ht="19.899999999999999" customHeight="1" x14ac:dyDescent="0.6">
      <c r="A103" s="52">
        <v>1</v>
      </c>
      <c r="B103" s="219" t="s">
        <v>125</v>
      </c>
      <c r="C103" s="220"/>
      <c r="D103" s="53">
        <f>Q98</f>
        <v>0</v>
      </c>
      <c r="E103" s="54"/>
      <c r="F103" s="54"/>
      <c r="G103" s="54"/>
      <c r="H103" s="54"/>
      <c r="I103" s="54"/>
      <c r="J103" s="54"/>
      <c r="K103" s="44"/>
      <c r="L103" s="45"/>
      <c r="M103" s="45"/>
      <c r="N103" s="47"/>
      <c r="O103" s="47"/>
      <c r="P103" s="62"/>
      <c r="Q103" s="62"/>
      <c r="R103" s="62"/>
      <c r="S103" s="64"/>
    </row>
    <row r="104" spans="1:19" ht="19.899999999999999" customHeight="1" thickBot="1" x14ac:dyDescent="0.65">
      <c r="A104" s="55">
        <v>2</v>
      </c>
      <c r="B104" s="221" t="s">
        <v>126</v>
      </c>
      <c r="C104" s="222"/>
      <c r="D104" s="56">
        <v>180</v>
      </c>
      <c r="E104" s="54"/>
      <c r="F104" s="54"/>
      <c r="G104" s="54"/>
      <c r="H104" s="54"/>
      <c r="I104" s="54"/>
      <c r="J104" s="54"/>
      <c r="K104" s="44"/>
      <c r="L104" s="44"/>
      <c r="M104" s="44"/>
      <c r="N104" s="44"/>
      <c r="O104" s="44"/>
      <c r="P104" s="45"/>
      <c r="Q104" s="45"/>
      <c r="R104" s="62"/>
      <c r="S104" s="64"/>
    </row>
    <row r="105" spans="1:19" ht="19.899999999999999" customHeight="1" thickTop="1" thickBot="1" x14ac:dyDescent="0.7">
      <c r="A105" s="57">
        <v>3</v>
      </c>
      <c r="B105" s="223" t="s">
        <v>127</v>
      </c>
      <c r="C105" s="224"/>
      <c r="D105" s="58">
        <f>D103+D104</f>
        <v>180</v>
      </c>
      <c r="E105" s="59"/>
      <c r="F105" s="60">
        <v>31500</v>
      </c>
      <c r="G105" s="59"/>
      <c r="H105" s="59"/>
      <c r="I105" s="59"/>
      <c r="J105" s="59"/>
      <c r="K105" s="75"/>
      <c r="L105" s="75"/>
      <c r="M105" s="75"/>
      <c r="N105" s="75"/>
      <c r="O105" s="75"/>
      <c r="P105" s="62"/>
      <c r="Q105" s="62"/>
    </row>
    <row r="106" spans="1:19" ht="19.899999999999999" customHeight="1" x14ac:dyDescent="0.55000000000000004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75"/>
      <c r="L106" s="75"/>
      <c r="M106" s="75"/>
      <c r="N106" s="75"/>
      <c r="O106" s="75"/>
      <c r="P106" s="62"/>
      <c r="Q106" s="62"/>
    </row>
    <row r="107" spans="1:19" ht="19.899999999999999" customHeight="1" x14ac:dyDescent="0.55000000000000004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75"/>
      <c r="M107" s="75"/>
      <c r="N107" s="75"/>
      <c r="O107" s="75"/>
      <c r="P107" s="62"/>
      <c r="Q107" s="62"/>
    </row>
    <row r="108" spans="1:19" ht="19.899999999999999" customHeight="1" x14ac:dyDescent="0.55000000000000004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75"/>
      <c r="M108" s="75"/>
      <c r="N108" s="75"/>
      <c r="O108" s="75"/>
      <c r="P108" s="62"/>
      <c r="Q108" s="62"/>
    </row>
    <row r="109" spans="1:19" ht="19.899999999999999" customHeight="1" x14ac:dyDescent="0.55000000000000004">
      <c r="L109" s="75"/>
      <c r="M109" s="75"/>
      <c r="N109" s="75"/>
      <c r="O109" s="75"/>
    </row>
    <row r="110" spans="1:19" ht="19.899999999999999" customHeight="1" x14ac:dyDescent="0.55000000000000004">
      <c r="L110" s="75"/>
      <c r="M110" s="75"/>
      <c r="N110" s="75"/>
      <c r="O110" s="75"/>
    </row>
    <row r="111" spans="1:19" ht="19.899999999999999" customHeight="1" x14ac:dyDescent="0.55000000000000004">
      <c r="L111" s="75"/>
      <c r="M111" s="75"/>
      <c r="N111" s="75"/>
      <c r="O111" s="75"/>
    </row>
  </sheetData>
  <mergeCells count="271">
    <mergeCell ref="D3:E3"/>
    <mergeCell ref="F3:J3"/>
    <mergeCell ref="D6:E6"/>
    <mergeCell ref="F6:J6"/>
    <mergeCell ref="D55:E55"/>
    <mergeCell ref="F55:J55"/>
    <mergeCell ref="P53:P55"/>
    <mergeCell ref="Q53:Q55"/>
    <mergeCell ref="O53:O55"/>
    <mergeCell ref="P3:P5"/>
    <mergeCell ref="Q3:Q5"/>
    <mergeCell ref="D4:E4"/>
    <mergeCell ref="F4:J4"/>
    <mergeCell ref="D5:E5"/>
    <mergeCell ref="F5:J5"/>
    <mergeCell ref="D15:E15"/>
    <mergeCell ref="F15:J15"/>
    <mergeCell ref="P15:P18"/>
    <mergeCell ref="D19:E19"/>
    <mergeCell ref="F19:J19"/>
    <mergeCell ref="Q15:Q18"/>
    <mergeCell ref="D16:E16"/>
    <mergeCell ref="F16:J16"/>
    <mergeCell ref="D17:E17"/>
    <mergeCell ref="D2:E2"/>
    <mergeCell ref="F2:J2"/>
    <mergeCell ref="M2:N2"/>
    <mergeCell ref="Q11:Q13"/>
    <mergeCell ref="D12:E12"/>
    <mergeCell ref="F12:J12"/>
    <mergeCell ref="D13:E13"/>
    <mergeCell ref="F13:J13"/>
    <mergeCell ref="B7:B10"/>
    <mergeCell ref="D7:E7"/>
    <mergeCell ref="F7:J7"/>
    <mergeCell ref="P7:P9"/>
    <mergeCell ref="Q7:Q9"/>
    <mergeCell ref="D8:E8"/>
    <mergeCell ref="F8:J8"/>
    <mergeCell ref="D9:E9"/>
    <mergeCell ref="F9:J9"/>
    <mergeCell ref="D10:E10"/>
    <mergeCell ref="F10:J10"/>
    <mergeCell ref="B11:B14"/>
    <mergeCell ref="D11:E11"/>
    <mergeCell ref="F11:J11"/>
    <mergeCell ref="P11:P13"/>
    <mergeCell ref="B3:B6"/>
    <mergeCell ref="F17:J17"/>
    <mergeCell ref="D18:E18"/>
    <mergeCell ref="F18:J18"/>
    <mergeCell ref="D14:E14"/>
    <mergeCell ref="F14:J14"/>
    <mergeCell ref="B25:B27"/>
    <mergeCell ref="D25:E25"/>
    <mergeCell ref="F25:J25"/>
    <mergeCell ref="B20:B24"/>
    <mergeCell ref="D20:E20"/>
    <mergeCell ref="F20:J20"/>
    <mergeCell ref="D27:E27"/>
    <mergeCell ref="F27:J27"/>
    <mergeCell ref="B15:B19"/>
    <mergeCell ref="P20:P23"/>
    <mergeCell ref="Q20:Q23"/>
    <mergeCell ref="D21:E21"/>
    <mergeCell ref="F21:J21"/>
    <mergeCell ref="D22:E22"/>
    <mergeCell ref="F22:J22"/>
    <mergeCell ref="D23:E23"/>
    <mergeCell ref="P25:P26"/>
    <mergeCell ref="Q25:Q26"/>
    <mergeCell ref="D26:E26"/>
    <mergeCell ref="F26:J26"/>
    <mergeCell ref="F23:J23"/>
    <mergeCell ref="D24:E24"/>
    <mergeCell ref="F24:J24"/>
    <mergeCell ref="Q32:Q34"/>
    <mergeCell ref="D33:E33"/>
    <mergeCell ref="F33:J33"/>
    <mergeCell ref="D34:E34"/>
    <mergeCell ref="F34:J34"/>
    <mergeCell ref="B28:B31"/>
    <mergeCell ref="D28:E28"/>
    <mergeCell ref="F28:J28"/>
    <mergeCell ref="P28:P30"/>
    <mergeCell ref="Q28:Q30"/>
    <mergeCell ref="D29:E29"/>
    <mergeCell ref="F29:J29"/>
    <mergeCell ref="D30:E30"/>
    <mergeCell ref="F30:J30"/>
    <mergeCell ref="D31:E31"/>
    <mergeCell ref="D35:E35"/>
    <mergeCell ref="F35:J35"/>
    <mergeCell ref="B36:B39"/>
    <mergeCell ref="D36:E36"/>
    <mergeCell ref="F36:J36"/>
    <mergeCell ref="P36:P38"/>
    <mergeCell ref="F31:J31"/>
    <mergeCell ref="B32:B35"/>
    <mergeCell ref="D32:E32"/>
    <mergeCell ref="F32:J32"/>
    <mergeCell ref="P32:P34"/>
    <mergeCell ref="P40:P42"/>
    <mergeCell ref="Q40:Q42"/>
    <mergeCell ref="D41:E41"/>
    <mergeCell ref="F41:J41"/>
    <mergeCell ref="D42:E42"/>
    <mergeCell ref="F42:J42"/>
    <mergeCell ref="D43:E43"/>
    <mergeCell ref="Q36:Q38"/>
    <mergeCell ref="D37:E37"/>
    <mergeCell ref="F37:J37"/>
    <mergeCell ref="D38:E38"/>
    <mergeCell ref="F38:J38"/>
    <mergeCell ref="D39:E39"/>
    <mergeCell ref="F39:J39"/>
    <mergeCell ref="B49:B52"/>
    <mergeCell ref="D49:E49"/>
    <mergeCell ref="F49:J49"/>
    <mergeCell ref="D52:E52"/>
    <mergeCell ref="F52:J52"/>
    <mergeCell ref="F43:J43"/>
    <mergeCell ref="B44:B48"/>
    <mergeCell ref="D44:E44"/>
    <mergeCell ref="F44:J44"/>
    <mergeCell ref="D45:E45"/>
    <mergeCell ref="F45:J45"/>
    <mergeCell ref="D46:E46"/>
    <mergeCell ref="F46:J46"/>
    <mergeCell ref="B40:B43"/>
    <mergeCell ref="D40:E40"/>
    <mergeCell ref="F40:J40"/>
    <mergeCell ref="P49:P51"/>
    <mergeCell ref="Q49:Q51"/>
    <mergeCell ref="D50:E50"/>
    <mergeCell ref="F50:J50"/>
    <mergeCell ref="D51:E51"/>
    <mergeCell ref="F51:J51"/>
    <mergeCell ref="D47:E47"/>
    <mergeCell ref="F47:J47"/>
    <mergeCell ref="D48:E48"/>
    <mergeCell ref="F48:J48"/>
    <mergeCell ref="P44:P47"/>
    <mergeCell ref="Q44:Q47"/>
    <mergeCell ref="B53:B56"/>
    <mergeCell ref="D53:E53"/>
    <mergeCell ref="F53:J53"/>
    <mergeCell ref="D54:E54"/>
    <mergeCell ref="F54:J54"/>
    <mergeCell ref="D56:E56"/>
    <mergeCell ref="F56:J56"/>
    <mergeCell ref="B63:B66"/>
    <mergeCell ref="D63:E63"/>
    <mergeCell ref="F63:J63"/>
    <mergeCell ref="D66:E66"/>
    <mergeCell ref="F66:J66"/>
    <mergeCell ref="B57:B62"/>
    <mergeCell ref="D57:E57"/>
    <mergeCell ref="F57:J57"/>
    <mergeCell ref="P57:P61"/>
    <mergeCell ref="D58:E58"/>
    <mergeCell ref="F58:J58"/>
    <mergeCell ref="D59:E59"/>
    <mergeCell ref="F59:J59"/>
    <mergeCell ref="D60:E60"/>
    <mergeCell ref="P63:P65"/>
    <mergeCell ref="Q63:Q65"/>
    <mergeCell ref="D64:E64"/>
    <mergeCell ref="F64:J64"/>
    <mergeCell ref="D65:E65"/>
    <mergeCell ref="F65:J65"/>
    <mergeCell ref="F60:J60"/>
    <mergeCell ref="D61:E61"/>
    <mergeCell ref="F61:J61"/>
    <mergeCell ref="D62:E62"/>
    <mergeCell ref="F62:J62"/>
    <mergeCell ref="Q57:Q61"/>
    <mergeCell ref="Q71:Q73"/>
    <mergeCell ref="D72:E72"/>
    <mergeCell ref="F72:J72"/>
    <mergeCell ref="D73:E73"/>
    <mergeCell ref="F73:J73"/>
    <mergeCell ref="B67:B70"/>
    <mergeCell ref="D67:E67"/>
    <mergeCell ref="F67:J67"/>
    <mergeCell ref="P67:P69"/>
    <mergeCell ref="Q67:Q69"/>
    <mergeCell ref="D68:E68"/>
    <mergeCell ref="F68:J68"/>
    <mergeCell ref="D69:E69"/>
    <mergeCell ref="F69:J69"/>
    <mergeCell ref="D70:E70"/>
    <mergeCell ref="B75:B78"/>
    <mergeCell ref="D75:E75"/>
    <mergeCell ref="F75:J75"/>
    <mergeCell ref="P75:P77"/>
    <mergeCell ref="F70:J70"/>
    <mergeCell ref="B71:B74"/>
    <mergeCell ref="D71:E71"/>
    <mergeCell ref="F71:J71"/>
    <mergeCell ref="P71:P73"/>
    <mergeCell ref="Q75:Q77"/>
    <mergeCell ref="D76:E76"/>
    <mergeCell ref="F76:J76"/>
    <mergeCell ref="D77:E77"/>
    <mergeCell ref="F77:J77"/>
    <mergeCell ref="D78:E78"/>
    <mergeCell ref="F78:J78"/>
    <mergeCell ref="D74:E74"/>
    <mergeCell ref="F74:J74"/>
    <mergeCell ref="Q83:Q85"/>
    <mergeCell ref="D84:E84"/>
    <mergeCell ref="F84:J84"/>
    <mergeCell ref="D85:E85"/>
    <mergeCell ref="F85:J85"/>
    <mergeCell ref="B79:B82"/>
    <mergeCell ref="D79:E79"/>
    <mergeCell ref="F79:J79"/>
    <mergeCell ref="P79:P81"/>
    <mergeCell ref="Q79:Q81"/>
    <mergeCell ref="D80:E80"/>
    <mergeCell ref="F80:J80"/>
    <mergeCell ref="D81:E81"/>
    <mergeCell ref="F81:J81"/>
    <mergeCell ref="D82:E82"/>
    <mergeCell ref="D86:E86"/>
    <mergeCell ref="F86:J86"/>
    <mergeCell ref="B87:B90"/>
    <mergeCell ref="D87:E87"/>
    <mergeCell ref="F87:J87"/>
    <mergeCell ref="P87:P89"/>
    <mergeCell ref="F82:J82"/>
    <mergeCell ref="B83:B86"/>
    <mergeCell ref="D83:E83"/>
    <mergeCell ref="F83:J83"/>
    <mergeCell ref="P83:P85"/>
    <mergeCell ref="B91:C91"/>
    <mergeCell ref="D91:E91"/>
    <mergeCell ref="F91:J91"/>
    <mergeCell ref="B92:C92"/>
    <mergeCell ref="D92:E92"/>
    <mergeCell ref="F92:J92"/>
    <mergeCell ref="Q87:Q89"/>
    <mergeCell ref="D88:E88"/>
    <mergeCell ref="F88:J88"/>
    <mergeCell ref="D89:E89"/>
    <mergeCell ref="F89:J89"/>
    <mergeCell ref="D90:E90"/>
    <mergeCell ref="F90:J90"/>
    <mergeCell ref="B95:C95"/>
    <mergeCell ref="D95:E95"/>
    <mergeCell ref="F95:J95"/>
    <mergeCell ref="B96:C96"/>
    <mergeCell ref="D96:E96"/>
    <mergeCell ref="F96:J96"/>
    <mergeCell ref="B93:C93"/>
    <mergeCell ref="D93:E93"/>
    <mergeCell ref="F93:J93"/>
    <mergeCell ref="B94:C94"/>
    <mergeCell ref="D94:E94"/>
    <mergeCell ref="F94:J94"/>
    <mergeCell ref="B102:C102"/>
    <mergeCell ref="B103:C103"/>
    <mergeCell ref="B104:C104"/>
    <mergeCell ref="B105:C105"/>
    <mergeCell ref="B97:C97"/>
    <mergeCell ref="D97:E97"/>
    <mergeCell ref="F97:J97"/>
    <mergeCell ref="B98:C98"/>
    <mergeCell ref="D98:E98"/>
    <mergeCell ref="F98:J98"/>
  </mergeCells>
  <phoneticPr fontId="3"/>
  <pageMargins left="0.23622047244094491" right="0.23622047244094491" top="0.3" bottom="0.19685039370078741" header="0.28999999999999998" footer="0.11811023622047245"/>
  <pageSetup paperSize="8" fitToHeight="2" orientation="portrait" horizontalDpi="4294967293" verticalDpi="200" r:id="rId1"/>
  <rowBreaks count="1" manualBreakCount="1">
    <brk id="7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B596C-A5D5-4672-9B31-8C298BB9E248}">
  <sheetPr>
    <tabColor rgb="FFFF0000"/>
    <pageSetUpPr fitToPage="1"/>
  </sheetPr>
  <dimension ref="A1:T112"/>
  <sheetViews>
    <sheetView showGridLines="0" zoomScale="70" zoomScaleNormal="70" workbookViewId="0">
      <pane xSplit="3" ySplit="2" topLeftCell="D58" activePane="bottomRight" state="frozen"/>
      <selection pane="topRight" activeCell="D1" sqref="D1"/>
      <selection pane="bottomLeft" activeCell="A3" sqref="A3"/>
      <selection pane="bottomRight" activeCell="V98" sqref="V98"/>
    </sheetView>
  </sheetViews>
  <sheetFormatPr defaultColWidth="9" defaultRowHeight="19.899999999999999" customHeight="1" x14ac:dyDescent="0.55000000000000004"/>
  <cols>
    <col min="1" max="1" width="5.25" style="65" customWidth="1"/>
    <col min="2" max="2" width="9.75" style="65" customWidth="1"/>
    <col min="3" max="3" width="11.25" style="65" customWidth="1"/>
    <col min="4" max="6" width="7.25" style="65" customWidth="1"/>
    <col min="7" max="9" width="7.25" style="65" hidden="1" customWidth="1"/>
    <col min="10" max="11" width="7.25" style="65" customWidth="1"/>
    <col min="12" max="12" width="8.25" style="65" customWidth="1"/>
    <col min="13" max="13" width="15.33203125" style="65" customWidth="1"/>
    <col min="14" max="15" width="6" style="65" customWidth="1"/>
    <col min="16" max="17" width="7.83203125" style="65" customWidth="1"/>
    <col min="18" max="18" width="4.33203125" style="65" customWidth="1"/>
    <col min="19" max="19" width="6.83203125" style="65" customWidth="1"/>
    <col min="20" max="20" width="4.75" style="65" customWidth="1"/>
    <col min="21" max="16384" width="9" style="65"/>
  </cols>
  <sheetData>
    <row r="1" spans="1:20" ht="19.899999999999999" customHeight="1" thickBot="1" x14ac:dyDescent="0.85">
      <c r="A1" s="61" t="s">
        <v>128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3" t="s">
        <v>129</v>
      </c>
      <c r="R1" s="62"/>
      <c r="S1" s="64"/>
    </row>
    <row r="2" spans="1:20" ht="19.899999999999999" customHeight="1" thickBot="1" x14ac:dyDescent="0.6">
      <c r="A2" s="1" t="s">
        <v>0</v>
      </c>
      <c r="B2" s="3" t="s">
        <v>1</v>
      </c>
      <c r="C2" s="2" t="s">
        <v>2</v>
      </c>
      <c r="D2" s="188" t="s">
        <v>3</v>
      </c>
      <c r="E2" s="189"/>
      <c r="F2" s="188" t="s">
        <v>4</v>
      </c>
      <c r="G2" s="190"/>
      <c r="H2" s="190"/>
      <c r="I2" s="190"/>
      <c r="J2" s="189"/>
      <c r="K2" s="4" t="s">
        <v>5</v>
      </c>
      <c r="L2" s="3" t="s">
        <v>6</v>
      </c>
      <c r="M2" s="191" t="s">
        <v>7</v>
      </c>
      <c r="N2" s="192"/>
      <c r="O2" s="5" t="s">
        <v>8</v>
      </c>
      <c r="P2" s="1" t="s">
        <v>9</v>
      </c>
      <c r="Q2" s="6" t="s">
        <v>10</v>
      </c>
      <c r="R2" s="66" t="s">
        <v>11</v>
      </c>
      <c r="S2" s="67" t="s">
        <v>12</v>
      </c>
      <c r="T2" s="66" t="s">
        <v>13</v>
      </c>
    </row>
    <row r="3" spans="1:20" ht="19.899999999999999" customHeight="1" x14ac:dyDescent="0.55000000000000004">
      <c r="A3" s="7">
        <v>1</v>
      </c>
      <c r="B3" s="203" t="s">
        <v>14</v>
      </c>
      <c r="C3" s="8" t="s">
        <v>15</v>
      </c>
      <c r="D3" s="205">
        <v>450</v>
      </c>
      <c r="E3" s="205"/>
      <c r="F3" s="205"/>
      <c r="G3" s="205"/>
      <c r="H3" s="205"/>
      <c r="I3" s="205"/>
      <c r="J3" s="205"/>
      <c r="K3" s="9">
        <v>45</v>
      </c>
      <c r="L3" s="10"/>
      <c r="M3" s="11" t="s">
        <v>16</v>
      </c>
      <c r="N3" s="10">
        <v>15</v>
      </c>
      <c r="O3" s="12"/>
      <c r="P3" s="197"/>
      <c r="Q3" s="197"/>
      <c r="R3" s="68"/>
      <c r="S3" s="64"/>
    </row>
    <row r="4" spans="1:20" ht="19.899999999999999" customHeight="1" x14ac:dyDescent="0.55000000000000004">
      <c r="A4" s="13">
        <v>2</v>
      </c>
      <c r="B4" s="204"/>
      <c r="C4" s="14" t="s">
        <v>17</v>
      </c>
      <c r="D4" s="195"/>
      <c r="E4" s="195"/>
      <c r="F4" s="195">
        <v>536</v>
      </c>
      <c r="G4" s="195"/>
      <c r="H4" s="195"/>
      <c r="I4" s="195"/>
      <c r="J4" s="195"/>
      <c r="K4" s="14">
        <v>50</v>
      </c>
      <c r="L4" s="15"/>
      <c r="M4" s="16" t="s">
        <v>18</v>
      </c>
      <c r="N4" s="15">
        <v>15</v>
      </c>
      <c r="O4" s="17"/>
      <c r="P4" s="198"/>
      <c r="Q4" s="198"/>
      <c r="R4" s="68"/>
      <c r="S4" s="64"/>
    </row>
    <row r="5" spans="1:20" ht="19.899999999999999" customHeight="1" thickBot="1" x14ac:dyDescent="0.6">
      <c r="A5" s="18">
        <v>3</v>
      </c>
      <c r="B5" s="204"/>
      <c r="C5" s="14" t="s">
        <v>19</v>
      </c>
      <c r="D5" s="195"/>
      <c r="E5" s="195"/>
      <c r="F5" s="195">
        <v>258</v>
      </c>
      <c r="G5" s="195"/>
      <c r="H5" s="195"/>
      <c r="I5" s="195"/>
      <c r="J5" s="195"/>
      <c r="K5" s="14">
        <v>39</v>
      </c>
      <c r="L5" s="15"/>
      <c r="M5" s="19" t="s">
        <v>20</v>
      </c>
      <c r="N5" s="20" t="s">
        <v>20</v>
      </c>
      <c r="O5" s="21"/>
      <c r="P5" s="199"/>
      <c r="Q5" s="199"/>
      <c r="R5" s="68"/>
      <c r="S5" s="64"/>
    </row>
    <row r="6" spans="1:20" ht="19.899999999999999" customHeight="1" thickTop="1" thickBot="1" x14ac:dyDescent="0.6">
      <c r="A6" s="22">
        <v>4</v>
      </c>
      <c r="B6" s="204"/>
      <c r="C6" s="23" t="s">
        <v>6</v>
      </c>
      <c r="D6" s="196"/>
      <c r="E6" s="196"/>
      <c r="F6" s="196"/>
      <c r="G6" s="196"/>
      <c r="H6" s="196"/>
      <c r="I6" s="196"/>
      <c r="J6" s="196"/>
      <c r="K6" s="23"/>
      <c r="L6" s="76"/>
      <c r="M6" s="77" t="s">
        <v>20</v>
      </c>
      <c r="N6" s="78"/>
      <c r="O6" s="79"/>
      <c r="P6" s="80">
        <f>L6+N6+O6</f>
        <v>0</v>
      </c>
      <c r="Q6" s="81"/>
      <c r="R6" s="69">
        <f>Q6-P6</f>
        <v>0</v>
      </c>
      <c r="S6" s="70">
        <v>1530</v>
      </c>
      <c r="T6" s="71">
        <f>Q6-S6</f>
        <v>-1530</v>
      </c>
    </row>
    <row r="7" spans="1:20" ht="19.899999999999999" customHeight="1" x14ac:dyDescent="0.55000000000000004">
      <c r="A7" s="7">
        <v>5</v>
      </c>
      <c r="B7" s="204" t="s">
        <v>21</v>
      </c>
      <c r="C7" s="14" t="s">
        <v>22</v>
      </c>
      <c r="D7" s="195">
        <v>875</v>
      </c>
      <c r="E7" s="195"/>
      <c r="F7" s="195"/>
      <c r="G7" s="195"/>
      <c r="H7" s="195"/>
      <c r="I7" s="195"/>
      <c r="J7" s="195"/>
      <c r="K7" s="24"/>
      <c r="L7" s="15"/>
      <c r="M7" s="29" t="s">
        <v>23</v>
      </c>
      <c r="N7" s="30">
        <v>15</v>
      </c>
      <c r="O7" s="17"/>
      <c r="P7" s="198"/>
      <c r="Q7" s="198"/>
      <c r="R7" s="68"/>
      <c r="S7" s="64"/>
    </row>
    <row r="8" spans="1:20" ht="19.899999999999999" customHeight="1" x14ac:dyDescent="0.55000000000000004">
      <c r="A8" s="13">
        <v>6</v>
      </c>
      <c r="B8" s="204"/>
      <c r="C8" s="14" t="s">
        <v>24</v>
      </c>
      <c r="D8" s="195"/>
      <c r="E8" s="195"/>
      <c r="F8" s="195">
        <v>845</v>
      </c>
      <c r="G8" s="195"/>
      <c r="H8" s="195"/>
      <c r="I8" s="195"/>
      <c r="J8" s="195"/>
      <c r="K8" s="14"/>
      <c r="L8" s="15"/>
      <c r="M8" s="16" t="s">
        <v>25</v>
      </c>
      <c r="N8" s="15">
        <v>15</v>
      </c>
      <c r="O8" s="17"/>
      <c r="P8" s="198"/>
      <c r="Q8" s="198"/>
      <c r="R8" s="68"/>
      <c r="S8" s="64"/>
    </row>
    <row r="9" spans="1:20" ht="19.899999999999999" customHeight="1" thickBot="1" x14ac:dyDescent="0.6">
      <c r="A9" s="18">
        <v>7</v>
      </c>
      <c r="B9" s="204"/>
      <c r="C9" s="14" t="s">
        <v>26</v>
      </c>
      <c r="D9" s="195"/>
      <c r="E9" s="195"/>
      <c r="F9" s="195">
        <v>925</v>
      </c>
      <c r="G9" s="195"/>
      <c r="H9" s="195"/>
      <c r="I9" s="195"/>
      <c r="J9" s="195"/>
      <c r="K9" s="14"/>
      <c r="L9" s="15"/>
      <c r="M9" s="19" t="s">
        <v>20</v>
      </c>
      <c r="N9" s="20" t="s">
        <v>20</v>
      </c>
      <c r="O9" s="21"/>
      <c r="P9" s="199"/>
      <c r="Q9" s="199"/>
      <c r="R9" s="68"/>
      <c r="S9" s="64"/>
    </row>
    <row r="10" spans="1:20" ht="19.899999999999999" customHeight="1" thickTop="1" thickBot="1" x14ac:dyDescent="0.6">
      <c r="A10" s="22">
        <v>8</v>
      </c>
      <c r="B10" s="204"/>
      <c r="C10" s="23" t="s">
        <v>6</v>
      </c>
      <c r="D10" s="196"/>
      <c r="E10" s="196"/>
      <c r="F10" s="196"/>
      <c r="G10" s="196"/>
      <c r="H10" s="196"/>
      <c r="I10" s="196"/>
      <c r="J10" s="196"/>
      <c r="K10" s="23"/>
      <c r="L10" s="76"/>
      <c r="M10" s="77" t="s">
        <v>20</v>
      </c>
      <c r="N10" s="78"/>
      <c r="O10" s="79"/>
      <c r="P10" s="80">
        <f>L10+N10+O10</f>
        <v>0</v>
      </c>
      <c r="Q10" s="82"/>
      <c r="R10" s="69">
        <f>Q10-P10</f>
        <v>0</v>
      </c>
      <c r="S10" s="70">
        <v>2700</v>
      </c>
      <c r="T10" s="71">
        <f>Q10-S10</f>
        <v>-2700</v>
      </c>
    </row>
    <row r="11" spans="1:20" ht="19.899999999999999" customHeight="1" x14ac:dyDescent="0.55000000000000004">
      <c r="A11" s="7">
        <v>9</v>
      </c>
      <c r="B11" s="204" t="s">
        <v>27</v>
      </c>
      <c r="C11" s="14" t="s">
        <v>28</v>
      </c>
      <c r="D11" s="195">
        <v>207</v>
      </c>
      <c r="E11" s="195"/>
      <c r="F11" s="195"/>
      <c r="G11" s="195"/>
      <c r="H11" s="195"/>
      <c r="I11" s="195"/>
      <c r="J11" s="195"/>
      <c r="K11" s="24">
        <v>32</v>
      </c>
      <c r="L11" s="15"/>
      <c r="M11" s="29" t="s">
        <v>29</v>
      </c>
      <c r="N11" s="30">
        <v>15</v>
      </c>
      <c r="O11" s="17"/>
      <c r="P11" s="198"/>
      <c r="Q11" s="198"/>
      <c r="R11" s="68"/>
      <c r="S11" s="64"/>
    </row>
    <row r="12" spans="1:20" ht="19.899999999999999" customHeight="1" x14ac:dyDescent="0.55000000000000004">
      <c r="A12" s="13">
        <v>10</v>
      </c>
      <c r="B12" s="204"/>
      <c r="C12" s="14" t="s">
        <v>30</v>
      </c>
      <c r="D12" s="195"/>
      <c r="E12" s="195"/>
      <c r="F12" s="195">
        <v>317</v>
      </c>
      <c r="G12" s="195"/>
      <c r="H12" s="195"/>
      <c r="I12" s="195"/>
      <c r="J12" s="195"/>
      <c r="K12" s="24">
        <v>36</v>
      </c>
      <c r="L12" s="15"/>
      <c r="M12" s="16" t="s">
        <v>20</v>
      </c>
      <c r="N12" s="15" t="s">
        <v>20</v>
      </c>
      <c r="O12" s="17"/>
      <c r="P12" s="198"/>
      <c r="Q12" s="198"/>
      <c r="R12" s="68"/>
      <c r="S12" s="64"/>
    </row>
    <row r="13" spans="1:20" ht="19.899999999999999" customHeight="1" thickBot="1" x14ac:dyDescent="0.6">
      <c r="A13" s="18">
        <v>11</v>
      </c>
      <c r="B13" s="204"/>
      <c r="C13" s="14" t="s">
        <v>31</v>
      </c>
      <c r="D13" s="195"/>
      <c r="E13" s="195"/>
      <c r="F13" s="195">
        <v>416</v>
      </c>
      <c r="G13" s="195"/>
      <c r="H13" s="195"/>
      <c r="I13" s="195"/>
      <c r="J13" s="195"/>
      <c r="K13" s="24">
        <v>44</v>
      </c>
      <c r="L13" s="15"/>
      <c r="M13" s="19" t="s">
        <v>20</v>
      </c>
      <c r="N13" s="20" t="s">
        <v>20</v>
      </c>
      <c r="O13" s="21"/>
      <c r="P13" s="199"/>
      <c r="Q13" s="199"/>
      <c r="R13" s="68"/>
      <c r="S13" s="64"/>
    </row>
    <row r="14" spans="1:20" ht="19.899999999999999" customHeight="1" thickTop="1" thickBot="1" x14ac:dyDescent="0.6">
      <c r="A14" s="22">
        <v>12</v>
      </c>
      <c r="B14" s="204"/>
      <c r="C14" s="23" t="s">
        <v>6</v>
      </c>
      <c r="D14" s="196"/>
      <c r="E14" s="196"/>
      <c r="F14" s="196"/>
      <c r="G14" s="196"/>
      <c r="H14" s="196"/>
      <c r="I14" s="196"/>
      <c r="J14" s="196"/>
      <c r="K14" s="23"/>
      <c r="L14" s="76"/>
      <c r="M14" s="77" t="s">
        <v>20</v>
      </c>
      <c r="N14" s="78"/>
      <c r="O14" s="79"/>
      <c r="P14" s="80">
        <f>L14+N14+O14</f>
        <v>0</v>
      </c>
      <c r="Q14" s="82"/>
      <c r="R14" s="69">
        <f>Q14-P14</f>
        <v>0</v>
      </c>
      <c r="S14" s="70">
        <v>1140</v>
      </c>
      <c r="T14" s="71">
        <f>Q14-S14</f>
        <v>-1140</v>
      </c>
    </row>
    <row r="15" spans="1:20" ht="19.899999999999999" customHeight="1" x14ac:dyDescent="0.55000000000000004">
      <c r="A15" s="7">
        <v>13</v>
      </c>
      <c r="B15" s="204" t="s">
        <v>32</v>
      </c>
      <c r="C15" s="14" t="s">
        <v>33</v>
      </c>
      <c r="D15" s="195">
        <v>502</v>
      </c>
      <c r="E15" s="195"/>
      <c r="F15" s="195"/>
      <c r="G15" s="195"/>
      <c r="H15" s="195"/>
      <c r="I15" s="195"/>
      <c r="J15" s="195"/>
      <c r="K15" s="24">
        <v>40</v>
      </c>
      <c r="L15" s="15"/>
      <c r="M15" s="29" t="s">
        <v>34</v>
      </c>
      <c r="N15" s="30">
        <v>15</v>
      </c>
      <c r="O15" s="17"/>
      <c r="P15" s="198"/>
      <c r="Q15" s="198"/>
      <c r="R15" s="68"/>
      <c r="S15" s="64"/>
    </row>
    <row r="16" spans="1:20" ht="19.899999999999999" customHeight="1" x14ac:dyDescent="0.55000000000000004">
      <c r="A16" s="13">
        <v>14</v>
      </c>
      <c r="B16" s="204"/>
      <c r="C16" s="14" t="s">
        <v>35</v>
      </c>
      <c r="D16" s="195"/>
      <c r="E16" s="195"/>
      <c r="F16" s="195">
        <v>554</v>
      </c>
      <c r="G16" s="195"/>
      <c r="H16" s="195"/>
      <c r="I16" s="195"/>
      <c r="J16" s="195"/>
      <c r="K16" s="24">
        <v>60</v>
      </c>
      <c r="L16" s="15"/>
      <c r="M16" s="16" t="s">
        <v>36</v>
      </c>
      <c r="N16" s="15">
        <v>15</v>
      </c>
      <c r="O16" s="17"/>
      <c r="P16" s="198"/>
      <c r="Q16" s="198"/>
      <c r="R16" s="68"/>
      <c r="S16" s="64"/>
    </row>
    <row r="17" spans="1:20" ht="19.899999999999999" customHeight="1" x14ac:dyDescent="0.55000000000000004">
      <c r="A17" s="13">
        <v>15</v>
      </c>
      <c r="B17" s="204"/>
      <c r="C17" s="14" t="s">
        <v>37</v>
      </c>
      <c r="D17" s="195"/>
      <c r="E17" s="195"/>
      <c r="F17" s="195">
        <v>68</v>
      </c>
      <c r="G17" s="195"/>
      <c r="H17" s="195"/>
      <c r="I17" s="195"/>
      <c r="J17" s="195"/>
      <c r="K17" s="24">
        <v>30</v>
      </c>
      <c r="L17" s="15"/>
      <c r="M17" s="16" t="s">
        <v>20</v>
      </c>
      <c r="N17" s="15" t="s">
        <v>20</v>
      </c>
      <c r="O17" s="17"/>
      <c r="P17" s="198"/>
      <c r="Q17" s="198"/>
      <c r="R17" s="68"/>
      <c r="S17" s="64"/>
    </row>
    <row r="18" spans="1:20" ht="19.899999999999999" customHeight="1" thickBot="1" x14ac:dyDescent="0.6">
      <c r="A18" s="18">
        <v>16</v>
      </c>
      <c r="B18" s="204"/>
      <c r="C18" s="14" t="s">
        <v>38</v>
      </c>
      <c r="D18" s="195"/>
      <c r="E18" s="195"/>
      <c r="F18" s="195">
        <v>129</v>
      </c>
      <c r="G18" s="195"/>
      <c r="H18" s="195"/>
      <c r="I18" s="195"/>
      <c r="J18" s="195"/>
      <c r="K18" s="24">
        <v>40</v>
      </c>
      <c r="L18" s="15"/>
      <c r="M18" s="19" t="s">
        <v>20</v>
      </c>
      <c r="N18" s="20" t="s">
        <v>20</v>
      </c>
      <c r="O18" s="21"/>
      <c r="P18" s="199"/>
      <c r="Q18" s="199"/>
      <c r="R18" s="68"/>
      <c r="S18" s="64"/>
    </row>
    <row r="19" spans="1:20" ht="19.899999999999999" customHeight="1" thickTop="1" thickBot="1" x14ac:dyDescent="0.6">
      <c r="A19" s="22">
        <v>17</v>
      </c>
      <c r="B19" s="204"/>
      <c r="C19" s="23" t="s">
        <v>6</v>
      </c>
      <c r="D19" s="196"/>
      <c r="E19" s="196"/>
      <c r="F19" s="196"/>
      <c r="G19" s="196"/>
      <c r="H19" s="196"/>
      <c r="I19" s="196"/>
      <c r="J19" s="196"/>
      <c r="K19" s="23"/>
      <c r="L19" s="76"/>
      <c r="M19" s="77" t="s">
        <v>20</v>
      </c>
      <c r="N19" s="78"/>
      <c r="O19" s="79"/>
      <c r="P19" s="80">
        <f>L19+N19+O19</f>
        <v>0</v>
      </c>
      <c r="Q19" s="82"/>
      <c r="R19" s="69">
        <f>Q19-P19</f>
        <v>0</v>
      </c>
      <c r="S19" s="70">
        <v>1650</v>
      </c>
      <c r="T19" s="71">
        <f>Q19-S19</f>
        <v>-1650</v>
      </c>
    </row>
    <row r="20" spans="1:20" ht="19.899999999999999" customHeight="1" x14ac:dyDescent="0.55000000000000004">
      <c r="A20" s="7">
        <v>18</v>
      </c>
      <c r="B20" s="204" t="s">
        <v>39</v>
      </c>
      <c r="C20" s="14" t="s">
        <v>39</v>
      </c>
      <c r="D20" s="195">
        <v>506</v>
      </c>
      <c r="E20" s="195"/>
      <c r="F20" s="195"/>
      <c r="G20" s="195"/>
      <c r="H20" s="195"/>
      <c r="I20" s="195"/>
      <c r="J20" s="195"/>
      <c r="K20" s="14">
        <v>46</v>
      </c>
      <c r="L20" s="15"/>
      <c r="M20" s="29" t="s">
        <v>40</v>
      </c>
      <c r="N20" s="30">
        <v>15</v>
      </c>
      <c r="O20" s="17"/>
      <c r="P20" s="198"/>
      <c r="Q20" s="198"/>
      <c r="R20" s="68"/>
      <c r="S20" s="64"/>
    </row>
    <row r="21" spans="1:20" ht="19.899999999999999" customHeight="1" x14ac:dyDescent="0.55000000000000004">
      <c r="A21" s="13">
        <v>19</v>
      </c>
      <c r="B21" s="204"/>
      <c r="C21" s="14" t="s">
        <v>41</v>
      </c>
      <c r="D21" s="195"/>
      <c r="E21" s="195"/>
      <c r="F21" s="195">
        <v>653</v>
      </c>
      <c r="G21" s="195"/>
      <c r="H21" s="195"/>
      <c r="I21" s="195"/>
      <c r="J21" s="195"/>
      <c r="K21" s="14">
        <v>53</v>
      </c>
      <c r="L21" s="15"/>
      <c r="M21" s="16" t="s">
        <v>42</v>
      </c>
      <c r="N21" s="15">
        <v>15</v>
      </c>
      <c r="O21" s="17"/>
      <c r="P21" s="198"/>
      <c r="Q21" s="198"/>
      <c r="R21" s="68"/>
      <c r="S21" s="64"/>
    </row>
    <row r="22" spans="1:20" ht="19.899999999999999" customHeight="1" x14ac:dyDescent="0.55000000000000004">
      <c r="A22" s="13">
        <v>20</v>
      </c>
      <c r="B22" s="204"/>
      <c r="C22" s="14" t="s">
        <v>43</v>
      </c>
      <c r="D22" s="195"/>
      <c r="E22" s="195"/>
      <c r="F22" s="195"/>
      <c r="G22" s="195"/>
      <c r="H22" s="195"/>
      <c r="I22" s="195"/>
      <c r="J22" s="195"/>
      <c r="K22" s="14"/>
      <c r="L22" s="15"/>
      <c r="M22" s="16" t="s">
        <v>44</v>
      </c>
      <c r="N22" s="15">
        <v>15</v>
      </c>
      <c r="O22" s="17"/>
      <c r="P22" s="198"/>
      <c r="Q22" s="198"/>
      <c r="R22" s="68"/>
      <c r="S22" s="64"/>
    </row>
    <row r="23" spans="1:20" ht="19.899999999999999" customHeight="1" thickBot="1" x14ac:dyDescent="0.6">
      <c r="A23" s="18">
        <v>21</v>
      </c>
      <c r="B23" s="204"/>
      <c r="C23" s="14" t="s">
        <v>45</v>
      </c>
      <c r="D23" s="195"/>
      <c r="E23" s="195"/>
      <c r="F23" s="195"/>
      <c r="G23" s="195"/>
      <c r="H23" s="195"/>
      <c r="I23" s="195"/>
      <c r="J23" s="195"/>
      <c r="K23" s="14"/>
      <c r="L23" s="15"/>
      <c r="M23" s="19" t="s">
        <v>46</v>
      </c>
      <c r="N23" s="20">
        <v>15</v>
      </c>
      <c r="O23" s="21"/>
      <c r="P23" s="199"/>
      <c r="Q23" s="199"/>
      <c r="R23" s="68"/>
      <c r="S23" s="64"/>
    </row>
    <row r="24" spans="1:20" ht="19.899999999999999" customHeight="1" thickTop="1" thickBot="1" x14ac:dyDescent="0.6">
      <c r="A24" s="22">
        <v>22</v>
      </c>
      <c r="B24" s="204"/>
      <c r="C24" s="23" t="s">
        <v>6</v>
      </c>
      <c r="D24" s="196"/>
      <c r="E24" s="196"/>
      <c r="F24" s="196"/>
      <c r="G24" s="196"/>
      <c r="H24" s="196"/>
      <c r="I24" s="196"/>
      <c r="J24" s="196"/>
      <c r="K24" s="23"/>
      <c r="L24" s="76"/>
      <c r="M24" s="77" t="s">
        <v>20</v>
      </c>
      <c r="N24" s="78"/>
      <c r="O24" s="79"/>
      <c r="P24" s="80">
        <f>L24+N24+O24</f>
        <v>0</v>
      </c>
      <c r="Q24" s="82"/>
      <c r="R24" s="69">
        <f>Q24-P24</f>
        <v>0</v>
      </c>
      <c r="S24" s="70">
        <v>1670</v>
      </c>
      <c r="T24" s="71">
        <f>Q24-S24</f>
        <v>-1670</v>
      </c>
    </row>
    <row r="25" spans="1:20" ht="19.899999999999999" customHeight="1" x14ac:dyDescent="0.55000000000000004">
      <c r="A25" s="7">
        <v>23</v>
      </c>
      <c r="B25" s="204" t="s">
        <v>47</v>
      </c>
      <c r="C25" s="14" t="s">
        <v>47</v>
      </c>
      <c r="D25" s="195">
        <v>564</v>
      </c>
      <c r="E25" s="195"/>
      <c r="F25" s="195"/>
      <c r="G25" s="195"/>
      <c r="H25" s="195"/>
      <c r="I25" s="195"/>
      <c r="J25" s="195"/>
      <c r="K25" s="24">
        <v>45</v>
      </c>
      <c r="L25" s="15"/>
      <c r="M25" s="29" t="s">
        <v>48</v>
      </c>
      <c r="N25" s="30">
        <v>15</v>
      </c>
      <c r="O25" s="17"/>
      <c r="P25" s="198"/>
      <c r="Q25" s="198"/>
      <c r="R25" s="68"/>
      <c r="S25" s="64"/>
    </row>
    <row r="26" spans="1:20" ht="19.899999999999999" customHeight="1" thickBot="1" x14ac:dyDescent="0.6">
      <c r="A26" s="18">
        <v>24</v>
      </c>
      <c r="B26" s="204"/>
      <c r="C26" s="14" t="s">
        <v>49</v>
      </c>
      <c r="D26" s="195"/>
      <c r="E26" s="195"/>
      <c r="F26" s="195">
        <v>682</v>
      </c>
      <c r="G26" s="195"/>
      <c r="H26" s="195"/>
      <c r="I26" s="195"/>
      <c r="J26" s="195"/>
      <c r="K26" s="14">
        <v>49</v>
      </c>
      <c r="L26" s="15"/>
      <c r="M26" s="19" t="s">
        <v>20</v>
      </c>
      <c r="N26" s="20" t="s">
        <v>20</v>
      </c>
      <c r="O26" s="21"/>
      <c r="P26" s="199"/>
      <c r="Q26" s="199"/>
      <c r="R26" s="68"/>
      <c r="S26" s="64"/>
    </row>
    <row r="27" spans="1:20" ht="19.899999999999999" customHeight="1" thickTop="1" thickBot="1" x14ac:dyDescent="0.6">
      <c r="A27" s="22">
        <v>25</v>
      </c>
      <c r="B27" s="204"/>
      <c r="C27" s="23" t="s">
        <v>6</v>
      </c>
      <c r="D27" s="196"/>
      <c r="E27" s="196"/>
      <c r="F27" s="196"/>
      <c r="G27" s="196"/>
      <c r="H27" s="196"/>
      <c r="I27" s="196"/>
      <c r="J27" s="196"/>
      <c r="K27" s="23"/>
      <c r="L27" s="76"/>
      <c r="M27" s="77" t="s">
        <v>20</v>
      </c>
      <c r="N27" s="78"/>
      <c r="O27" s="79"/>
      <c r="P27" s="80">
        <f>L27+N27+O27</f>
        <v>0</v>
      </c>
      <c r="Q27" s="82"/>
      <c r="R27" s="69">
        <f>Q27-P27</f>
        <v>0</v>
      </c>
      <c r="S27" s="70">
        <v>1350</v>
      </c>
      <c r="T27" s="71">
        <f>Q27-S27</f>
        <v>-1350</v>
      </c>
    </row>
    <row r="28" spans="1:20" ht="19.899999999999999" customHeight="1" x14ac:dyDescent="0.55000000000000004">
      <c r="A28" s="7">
        <v>26</v>
      </c>
      <c r="B28" s="206" t="s">
        <v>50</v>
      </c>
      <c r="C28" s="14" t="s">
        <v>51</v>
      </c>
      <c r="D28" s="195">
        <v>388</v>
      </c>
      <c r="E28" s="195"/>
      <c r="F28" s="195"/>
      <c r="G28" s="195"/>
      <c r="H28" s="195"/>
      <c r="I28" s="195"/>
      <c r="J28" s="195"/>
      <c r="K28" s="14">
        <v>45</v>
      </c>
      <c r="L28" s="15"/>
      <c r="M28" s="29" t="s">
        <v>52</v>
      </c>
      <c r="N28" s="30">
        <v>15</v>
      </c>
      <c r="O28" s="17"/>
      <c r="P28" s="198"/>
      <c r="Q28" s="198"/>
      <c r="R28" s="68"/>
      <c r="S28" s="64"/>
    </row>
    <row r="29" spans="1:20" ht="19.899999999999999" customHeight="1" x14ac:dyDescent="0.55000000000000004">
      <c r="A29" s="13">
        <v>27</v>
      </c>
      <c r="B29" s="206"/>
      <c r="C29" s="14" t="s">
        <v>53</v>
      </c>
      <c r="D29" s="195"/>
      <c r="E29" s="195"/>
      <c r="F29" s="195">
        <v>408</v>
      </c>
      <c r="G29" s="195"/>
      <c r="H29" s="195"/>
      <c r="I29" s="195"/>
      <c r="J29" s="195"/>
      <c r="K29" s="14">
        <v>35</v>
      </c>
      <c r="L29" s="15"/>
      <c r="M29" s="16" t="s">
        <v>54</v>
      </c>
      <c r="N29" s="15">
        <v>15</v>
      </c>
      <c r="O29" s="17"/>
      <c r="P29" s="198"/>
      <c r="Q29" s="198"/>
      <c r="R29" s="68"/>
      <c r="S29" s="64"/>
    </row>
    <row r="30" spans="1:20" ht="19.899999999999999" customHeight="1" thickBot="1" x14ac:dyDescent="0.6">
      <c r="A30" s="18">
        <v>28</v>
      </c>
      <c r="B30" s="206"/>
      <c r="C30" s="14" t="s">
        <v>55</v>
      </c>
      <c r="D30" s="195"/>
      <c r="E30" s="195"/>
      <c r="F30" s="195">
        <v>554</v>
      </c>
      <c r="G30" s="195"/>
      <c r="H30" s="195"/>
      <c r="I30" s="195"/>
      <c r="J30" s="195"/>
      <c r="K30" s="14">
        <v>51</v>
      </c>
      <c r="L30" s="15"/>
      <c r="M30" s="19" t="s">
        <v>20</v>
      </c>
      <c r="N30" s="20" t="s">
        <v>20</v>
      </c>
      <c r="O30" s="21"/>
      <c r="P30" s="199"/>
      <c r="Q30" s="199"/>
      <c r="R30" s="68"/>
      <c r="S30" s="64"/>
    </row>
    <row r="31" spans="1:20" ht="19.899999999999999" customHeight="1" thickTop="1" thickBot="1" x14ac:dyDescent="0.6">
      <c r="A31" s="22">
        <v>29</v>
      </c>
      <c r="B31" s="206"/>
      <c r="C31" s="23" t="s">
        <v>6</v>
      </c>
      <c r="D31" s="196"/>
      <c r="E31" s="196"/>
      <c r="F31" s="196"/>
      <c r="G31" s="196"/>
      <c r="H31" s="196"/>
      <c r="I31" s="196"/>
      <c r="J31" s="196"/>
      <c r="K31" s="23"/>
      <c r="L31" s="76"/>
      <c r="M31" s="77" t="s">
        <v>20</v>
      </c>
      <c r="N31" s="78"/>
      <c r="O31" s="79"/>
      <c r="P31" s="80">
        <f>L31+N31+O31</f>
        <v>0</v>
      </c>
      <c r="Q31" s="82"/>
      <c r="R31" s="69">
        <f>Q31-P31</f>
        <v>0</v>
      </c>
      <c r="S31" s="70">
        <v>1370</v>
      </c>
      <c r="T31" s="71">
        <f>Q31-S31</f>
        <v>-1370</v>
      </c>
    </row>
    <row r="32" spans="1:20" ht="19.899999999999999" customHeight="1" x14ac:dyDescent="0.55000000000000004">
      <c r="A32" s="7">
        <v>30</v>
      </c>
      <c r="B32" s="204" t="s">
        <v>56</v>
      </c>
      <c r="C32" s="14" t="s">
        <v>57</v>
      </c>
      <c r="D32" s="195">
        <v>378</v>
      </c>
      <c r="E32" s="195"/>
      <c r="F32" s="195"/>
      <c r="G32" s="195"/>
      <c r="H32" s="195"/>
      <c r="I32" s="195"/>
      <c r="J32" s="195"/>
      <c r="K32" s="14"/>
      <c r="L32" s="15"/>
      <c r="M32" s="29" t="s">
        <v>58</v>
      </c>
      <c r="N32" s="30">
        <v>15</v>
      </c>
      <c r="O32" s="17"/>
      <c r="P32" s="198"/>
      <c r="Q32" s="198"/>
      <c r="R32" s="68"/>
      <c r="S32" s="64"/>
    </row>
    <row r="33" spans="1:20" ht="19.899999999999999" customHeight="1" x14ac:dyDescent="0.55000000000000004">
      <c r="A33" s="13">
        <v>31</v>
      </c>
      <c r="B33" s="204"/>
      <c r="C33" s="14" t="s">
        <v>59</v>
      </c>
      <c r="D33" s="195"/>
      <c r="E33" s="195"/>
      <c r="F33" s="195"/>
      <c r="G33" s="195"/>
      <c r="H33" s="195"/>
      <c r="I33" s="195"/>
      <c r="J33" s="195"/>
      <c r="K33" s="14"/>
      <c r="L33" s="15"/>
      <c r="M33" s="16" t="s">
        <v>60</v>
      </c>
      <c r="N33" s="15">
        <v>15</v>
      </c>
      <c r="O33" s="17"/>
      <c r="P33" s="198"/>
      <c r="Q33" s="198"/>
      <c r="R33" s="68"/>
      <c r="S33" s="64"/>
    </row>
    <row r="34" spans="1:20" ht="19.899999999999999" customHeight="1" thickBot="1" x14ac:dyDescent="0.6">
      <c r="A34" s="18">
        <v>32</v>
      </c>
      <c r="B34" s="204"/>
      <c r="C34" s="14" t="s">
        <v>61</v>
      </c>
      <c r="D34" s="195"/>
      <c r="E34" s="195"/>
      <c r="F34" s="195"/>
      <c r="G34" s="195"/>
      <c r="H34" s="195"/>
      <c r="I34" s="195"/>
      <c r="J34" s="195"/>
      <c r="K34" s="14"/>
      <c r="L34" s="15"/>
      <c r="M34" s="19" t="s">
        <v>20</v>
      </c>
      <c r="N34" s="20" t="s">
        <v>20</v>
      </c>
      <c r="O34" s="21"/>
      <c r="P34" s="199"/>
      <c r="Q34" s="199"/>
      <c r="R34" s="68"/>
      <c r="S34" s="64"/>
    </row>
    <row r="35" spans="1:20" ht="19.899999999999999" customHeight="1" thickTop="1" thickBot="1" x14ac:dyDescent="0.6">
      <c r="A35" s="22">
        <v>33</v>
      </c>
      <c r="B35" s="204"/>
      <c r="C35" s="23" t="s">
        <v>6</v>
      </c>
      <c r="D35" s="196"/>
      <c r="E35" s="196"/>
      <c r="F35" s="196"/>
      <c r="G35" s="196"/>
      <c r="H35" s="196"/>
      <c r="I35" s="196"/>
      <c r="J35" s="196"/>
      <c r="K35" s="23"/>
      <c r="L35" s="76"/>
      <c r="M35" s="77" t="s">
        <v>20</v>
      </c>
      <c r="N35" s="78"/>
      <c r="O35" s="79"/>
      <c r="P35" s="80">
        <f>L35+N35+O35</f>
        <v>0</v>
      </c>
      <c r="Q35" s="82"/>
      <c r="R35" s="69">
        <f>Q35-P35</f>
        <v>0</v>
      </c>
      <c r="S35" s="70">
        <v>1300</v>
      </c>
      <c r="T35" s="71">
        <f>Q35-S35</f>
        <v>-1300</v>
      </c>
    </row>
    <row r="36" spans="1:20" ht="19.899999999999999" customHeight="1" x14ac:dyDescent="0.55000000000000004">
      <c r="A36" s="7">
        <v>34</v>
      </c>
      <c r="B36" s="204" t="s">
        <v>62</v>
      </c>
      <c r="C36" s="14" t="s">
        <v>63</v>
      </c>
      <c r="D36" s="195">
        <v>375</v>
      </c>
      <c r="E36" s="195"/>
      <c r="F36" s="195"/>
      <c r="G36" s="195"/>
      <c r="H36" s="195"/>
      <c r="I36" s="195"/>
      <c r="J36" s="195"/>
      <c r="K36" s="24">
        <v>40</v>
      </c>
      <c r="L36" s="15"/>
      <c r="M36" s="29" t="s">
        <v>64</v>
      </c>
      <c r="N36" s="30">
        <v>15</v>
      </c>
      <c r="O36" s="17"/>
      <c r="P36" s="198"/>
      <c r="Q36" s="198"/>
      <c r="R36" s="68"/>
      <c r="S36" s="64"/>
    </row>
    <row r="37" spans="1:20" ht="19.899999999999999" customHeight="1" x14ac:dyDescent="0.55000000000000004">
      <c r="A37" s="13">
        <v>35</v>
      </c>
      <c r="B37" s="204"/>
      <c r="C37" s="14" t="s">
        <v>65</v>
      </c>
      <c r="D37" s="195"/>
      <c r="E37" s="195"/>
      <c r="F37" s="195">
        <v>550</v>
      </c>
      <c r="G37" s="195"/>
      <c r="H37" s="195"/>
      <c r="I37" s="195"/>
      <c r="J37" s="195"/>
      <c r="K37" s="14">
        <v>55</v>
      </c>
      <c r="L37" s="15"/>
      <c r="M37" s="16" t="s">
        <v>20</v>
      </c>
      <c r="N37" s="15" t="s">
        <v>20</v>
      </c>
      <c r="O37" s="17"/>
      <c r="P37" s="198"/>
      <c r="Q37" s="198"/>
      <c r="R37" s="68"/>
      <c r="S37" s="64"/>
    </row>
    <row r="38" spans="1:20" ht="19.899999999999999" customHeight="1" thickBot="1" x14ac:dyDescent="0.6">
      <c r="A38" s="18">
        <v>36</v>
      </c>
      <c r="B38" s="204"/>
      <c r="C38" s="14" t="s">
        <v>66</v>
      </c>
      <c r="D38" s="195"/>
      <c r="E38" s="195"/>
      <c r="F38" s="195">
        <v>280</v>
      </c>
      <c r="G38" s="195"/>
      <c r="H38" s="195"/>
      <c r="I38" s="195"/>
      <c r="J38" s="195"/>
      <c r="K38" s="14">
        <v>40</v>
      </c>
      <c r="L38" s="15"/>
      <c r="M38" s="19" t="s">
        <v>20</v>
      </c>
      <c r="N38" s="20" t="s">
        <v>20</v>
      </c>
      <c r="O38" s="21"/>
      <c r="P38" s="199"/>
      <c r="Q38" s="199"/>
      <c r="R38" s="68"/>
      <c r="S38" s="64"/>
    </row>
    <row r="39" spans="1:20" ht="19.899999999999999" customHeight="1" thickTop="1" thickBot="1" x14ac:dyDescent="0.6">
      <c r="A39" s="22">
        <v>37</v>
      </c>
      <c r="B39" s="204"/>
      <c r="C39" s="23" t="s">
        <v>6</v>
      </c>
      <c r="D39" s="196"/>
      <c r="E39" s="196"/>
      <c r="F39" s="196"/>
      <c r="G39" s="196"/>
      <c r="H39" s="196"/>
      <c r="I39" s="196"/>
      <c r="J39" s="196"/>
      <c r="K39" s="23"/>
      <c r="L39" s="76"/>
      <c r="M39" s="77" t="s">
        <v>20</v>
      </c>
      <c r="N39" s="78"/>
      <c r="O39" s="79"/>
      <c r="P39" s="80">
        <f>L39+N39+O39</f>
        <v>0</v>
      </c>
      <c r="Q39" s="83"/>
      <c r="R39" s="69">
        <f>Q39-P39</f>
        <v>0</v>
      </c>
      <c r="S39" s="70">
        <v>1460</v>
      </c>
      <c r="T39" s="71">
        <f>Q39-S39</f>
        <v>-1460</v>
      </c>
    </row>
    <row r="40" spans="1:20" ht="19.899999999999999" customHeight="1" x14ac:dyDescent="0.55000000000000004">
      <c r="A40" s="7">
        <v>38</v>
      </c>
      <c r="B40" s="204" t="s">
        <v>67</v>
      </c>
      <c r="C40" s="14" t="s">
        <v>68</v>
      </c>
      <c r="D40" s="195">
        <v>604</v>
      </c>
      <c r="E40" s="195"/>
      <c r="F40" s="195"/>
      <c r="G40" s="195"/>
      <c r="H40" s="195"/>
      <c r="I40" s="195"/>
      <c r="J40" s="195"/>
      <c r="K40" s="24">
        <v>45</v>
      </c>
      <c r="L40" s="15"/>
      <c r="M40" s="29" t="s">
        <v>69</v>
      </c>
      <c r="N40" s="30">
        <v>15</v>
      </c>
      <c r="O40" s="17"/>
      <c r="P40" s="198"/>
      <c r="Q40" s="198"/>
      <c r="R40" s="68"/>
      <c r="S40" s="64"/>
    </row>
    <row r="41" spans="1:20" ht="19.899999999999999" customHeight="1" x14ac:dyDescent="0.55000000000000004">
      <c r="A41" s="13">
        <v>39</v>
      </c>
      <c r="B41" s="204"/>
      <c r="C41" s="14" t="s">
        <v>70</v>
      </c>
      <c r="D41" s="195"/>
      <c r="E41" s="195"/>
      <c r="F41" s="195">
        <v>437</v>
      </c>
      <c r="G41" s="195"/>
      <c r="H41" s="195"/>
      <c r="I41" s="195"/>
      <c r="J41" s="195"/>
      <c r="K41" s="14">
        <v>37</v>
      </c>
      <c r="L41" s="15"/>
      <c r="M41" s="16" t="s">
        <v>20</v>
      </c>
      <c r="N41" s="15" t="s">
        <v>20</v>
      </c>
      <c r="O41" s="17"/>
      <c r="P41" s="198"/>
      <c r="Q41" s="198"/>
      <c r="R41" s="68"/>
      <c r="S41" s="64"/>
    </row>
    <row r="42" spans="1:20" ht="19.899999999999999" customHeight="1" thickBot="1" x14ac:dyDescent="0.6">
      <c r="A42" s="18">
        <v>40</v>
      </c>
      <c r="B42" s="204"/>
      <c r="C42" s="14" t="s">
        <v>71</v>
      </c>
      <c r="D42" s="195"/>
      <c r="E42" s="195"/>
      <c r="F42" s="195">
        <v>575</v>
      </c>
      <c r="G42" s="195"/>
      <c r="H42" s="195"/>
      <c r="I42" s="195"/>
      <c r="J42" s="195"/>
      <c r="K42" s="14">
        <v>45</v>
      </c>
      <c r="L42" s="15"/>
      <c r="M42" s="19" t="s">
        <v>20</v>
      </c>
      <c r="N42" s="20" t="s">
        <v>20</v>
      </c>
      <c r="O42" s="21"/>
      <c r="P42" s="199"/>
      <c r="Q42" s="199"/>
      <c r="R42" s="68"/>
      <c r="S42" s="64"/>
    </row>
    <row r="43" spans="1:20" ht="19.899999999999999" customHeight="1" thickTop="1" thickBot="1" x14ac:dyDescent="0.6">
      <c r="A43" s="22">
        <v>41</v>
      </c>
      <c r="B43" s="204"/>
      <c r="C43" s="23" t="s">
        <v>6</v>
      </c>
      <c r="D43" s="196"/>
      <c r="E43" s="196"/>
      <c r="F43" s="196"/>
      <c r="G43" s="196"/>
      <c r="H43" s="196"/>
      <c r="I43" s="196"/>
      <c r="J43" s="196"/>
      <c r="K43" s="23"/>
      <c r="L43" s="76"/>
      <c r="M43" s="77" t="s">
        <v>20</v>
      </c>
      <c r="N43" s="78"/>
      <c r="O43" s="79"/>
      <c r="P43" s="80">
        <f>L43+N43+O43</f>
        <v>0</v>
      </c>
      <c r="Q43" s="83"/>
      <c r="R43" s="69">
        <f>Q43-P43</f>
        <v>0</v>
      </c>
      <c r="S43" s="70">
        <v>1900</v>
      </c>
      <c r="T43" s="71">
        <f>Q43-S43</f>
        <v>-1900</v>
      </c>
    </row>
    <row r="44" spans="1:20" ht="19.899999999999999" customHeight="1" x14ac:dyDescent="0.55000000000000004">
      <c r="A44" s="7">
        <v>42</v>
      </c>
      <c r="B44" s="204" t="s">
        <v>72</v>
      </c>
      <c r="C44" s="14" t="s">
        <v>73</v>
      </c>
      <c r="D44" s="195">
        <v>685</v>
      </c>
      <c r="E44" s="195"/>
      <c r="F44" s="195"/>
      <c r="G44" s="195"/>
      <c r="H44" s="195"/>
      <c r="I44" s="195"/>
      <c r="J44" s="195"/>
      <c r="K44" s="24">
        <v>58</v>
      </c>
      <c r="L44" s="15"/>
      <c r="M44" s="29" t="s">
        <v>74</v>
      </c>
      <c r="N44" s="30">
        <v>15</v>
      </c>
      <c r="O44" s="17"/>
      <c r="P44" s="198"/>
      <c r="Q44" s="198"/>
      <c r="R44" s="68"/>
      <c r="S44" s="64"/>
    </row>
    <row r="45" spans="1:20" ht="19.899999999999999" customHeight="1" x14ac:dyDescent="0.55000000000000004">
      <c r="A45" s="13">
        <v>43</v>
      </c>
      <c r="B45" s="204"/>
      <c r="C45" s="14" t="s">
        <v>75</v>
      </c>
      <c r="D45" s="195"/>
      <c r="E45" s="195"/>
      <c r="F45" s="195">
        <v>498</v>
      </c>
      <c r="G45" s="195"/>
      <c r="H45" s="195"/>
      <c r="I45" s="195"/>
      <c r="J45" s="195"/>
      <c r="K45" s="14">
        <v>47</v>
      </c>
      <c r="L45" s="15"/>
      <c r="M45" s="16" t="s">
        <v>20</v>
      </c>
      <c r="N45" s="15" t="s">
        <v>20</v>
      </c>
      <c r="O45" s="17"/>
      <c r="P45" s="198"/>
      <c r="Q45" s="198"/>
      <c r="R45" s="68"/>
      <c r="S45" s="64"/>
    </row>
    <row r="46" spans="1:20" ht="19.899999999999999" customHeight="1" x14ac:dyDescent="0.55000000000000004">
      <c r="A46" s="13">
        <v>44</v>
      </c>
      <c r="B46" s="204"/>
      <c r="C46" s="14" t="s">
        <v>76</v>
      </c>
      <c r="D46" s="195"/>
      <c r="E46" s="195"/>
      <c r="F46" s="195">
        <v>172</v>
      </c>
      <c r="G46" s="195"/>
      <c r="H46" s="195"/>
      <c r="I46" s="195"/>
      <c r="J46" s="195"/>
      <c r="K46" s="14">
        <v>32</v>
      </c>
      <c r="L46" s="15"/>
      <c r="M46" s="16" t="s">
        <v>20</v>
      </c>
      <c r="N46" s="15" t="s">
        <v>20</v>
      </c>
      <c r="O46" s="17"/>
      <c r="P46" s="198"/>
      <c r="Q46" s="198"/>
      <c r="R46" s="68"/>
      <c r="S46" s="64"/>
    </row>
    <row r="47" spans="1:20" ht="19.899999999999999" customHeight="1" thickBot="1" x14ac:dyDescent="0.6">
      <c r="A47" s="18">
        <v>45</v>
      </c>
      <c r="B47" s="204"/>
      <c r="C47" s="14" t="s">
        <v>77</v>
      </c>
      <c r="D47" s="195"/>
      <c r="E47" s="195"/>
      <c r="F47" s="195">
        <v>386</v>
      </c>
      <c r="G47" s="195"/>
      <c r="H47" s="195"/>
      <c r="I47" s="195"/>
      <c r="J47" s="195"/>
      <c r="K47" s="14">
        <v>43</v>
      </c>
      <c r="L47" s="15"/>
      <c r="M47" s="19" t="s">
        <v>20</v>
      </c>
      <c r="N47" s="20" t="s">
        <v>20</v>
      </c>
      <c r="O47" s="21"/>
      <c r="P47" s="199"/>
      <c r="Q47" s="199"/>
      <c r="R47" s="69"/>
      <c r="S47" s="64"/>
    </row>
    <row r="48" spans="1:20" ht="19.899999999999999" customHeight="1" thickTop="1" thickBot="1" x14ac:dyDescent="0.6">
      <c r="A48" s="22">
        <v>46</v>
      </c>
      <c r="B48" s="204"/>
      <c r="C48" s="23" t="s">
        <v>6</v>
      </c>
      <c r="D48" s="196"/>
      <c r="E48" s="196"/>
      <c r="F48" s="196"/>
      <c r="G48" s="196"/>
      <c r="H48" s="196"/>
      <c r="I48" s="196"/>
      <c r="J48" s="196"/>
      <c r="K48" s="23"/>
      <c r="L48" s="76"/>
      <c r="M48" s="77" t="s">
        <v>20</v>
      </c>
      <c r="N48" s="78"/>
      <c r="O48" s="79"/>
      <c r="P48" s="80">
        <f>L48+N48+O48</f>
        <v>0</v>
      </c>
      <c r="Q48" s="82"/>
      <c r="R48" s="69">
        <f t="shared" ref="R48" si="0">Q48-P48</f>
        <v>0</v>
      </c>
      <c r="S48" s="70">
        <v>2050</v>
      </c>
      <c r="T48" s="71">
        <f>Q48-S48</f>
        <v>-2050</v>
      </c>
    </row>
    <row r="49" spans="1:20" ht="19.899999999999999" customHeight="1" x14ac:dyDescent="0.55000000000000004">
      <c r="A49" s="7">
        <v>47</v>
      </c>
      <c r="B49" s="204" t="s">
        <v>78</v>
      </c>
      <c r="C49" s="14" t="s">
        <v>78</v>
      </c>
      <c r="D49" s="195">
        <v>496</v>
      </c>
      <c r="E49" s="195"/>
      <c r="F49" s="195"/>
      <c r="G49" s="195"/>
      <c r="H49" s="195"/>
      <c r="I49" s="195"/>
      <c r="J49" s="195"/>
      <c r="K49" s="24">
        <v>45</v>
      </c>
      <c r="L49" s="15"/>
      <c r="M49" s="29" t="s">
        <v>79</v>
      </c>
      <c r="N49" s="30">
        <v>15</v>
      </c>
      <c r="O49" s="17"/>
      <c r="P49" s="198"/>
      <c r="Q49" s="198"/>
      <c r="R49" s="68"/>
      <c r="S49" s="64"/>
    </row>
    <row r="50" spans="1:20" ht="19.899999999999999" customHeight="1" x14ac:dyDescent="0.55000000000000004">
      <c r="A50" s="13">
        <v>48</v>
      </c>
      <c r="B50" s="204"/>
      <c r="C50" s="14" t="s">
        <v>80</v>
      </c>
      <c r="D50" s="195"/>
      <c r="E50" s="195"/>
      <c r="F50" s="195">
        <v>475</v>
      </c>
      <c r="G50" s="195"/>
      <c r="H50" s="195"/>
      <c r="I50" s="195"/>
      <c r="J50" s="195"/>
      <c r="K50" s="14">
        <v>48</v>
      </c>
      <c r="L50" s="15"/>
      <c r="M50" s="16" t="s">
        <v>81</v>
      </c>
      <c r="N50" s="15">
        <v>15</v>
      </c>
      <c r="O50" s="17"/>
      <c r="P50" s="198"/>
      <c r="Q50" s="198"/>
      <c r="R50" s="68"/>
      <c r="S50" s="64"/>
    </row>
    <row r="51" spans="1:20" ht="19.899999999999999" customHeight="1" thickBot="1" x14ac:dyDescent="0.6">
      <c r="A51" s="18">
        <v>49</v>
      </c>
      <c r="B51" s="204"/>
      <c r="C51" s="14" t="s">
        <v>82</v>
      </c>
      <c r="D51" s="195"/>
      <c r="E51" s="195"/>
      <c r="F51" s="195">
        <v>440</v>
      </c>
      <c r="G51" s="195"/>
      <c r="H51" s="195"/>
      <c r="I51" s="195"/>
      <c r="J51" s="195"/>
      <c r="K51" s="14">
        <v>41</v>
      </c>
      <c r="L51" s="15"/>
      <c r="M51" s="19" t="s">
        <v>20</v>
      </c>
      <c r="N51" s="20" t="s">
        <v>20</v>
      </c>
      <c r="O51" s="21"/>
      <c r="P51" s="199"/>
      <c r="Q51" s="199"/>
      <c r="R51" s="68"/>
      <c r="S51" s="64"/>
    </row>
    <row r="52" spans="1:20" ht="19.899999999999999" customHeight="1" thickTop="1" thickBot="1" x14ac:dyDescent="0.6">
      <c r="A52" s="22">
        <v>50</v>
      </c>
      <c r="B52" s="204"/>
      <c r="C52" s="23" t="s">
        <v>6</v>
      </c>
      <c r="D52" s="196"/>
      <c r="E52" s="196"/>
      <c r="F52" s="196"/>
      <c r="G52" s="196"/>
      <c r="H52" s="196"/>
      <c r="I52" s="196"/>
      <c r="J52" s="196"/>
      <c r="K52" s="23"/>
      <c r="L52" s="76"/>
      <c r="M52" s="77" t="s">
        <v>20</v>
      </c>
      <c r="N52" s="78"/>
      <c r="O52" s="79"/>
      <c r="P52" s="80">
        <f>L52+N52+O52</f>
        <v>0</v>
      </c>
      <c r="Q52" s="83"/>
      <c r="R52" s="69">
        <f>Q52-P52</f>
        <v>0</v>
      </c>
      <c r="S52" s="70">
        <v>1650</v>
      </c>
      <c r="T52" s="71">
        <f>Q52-S52</f>
        <v>-1650</v>
      </c>
    </row>
    <row r="53" spans="1:20" ht="19.899999999999999" customHeight="1" thickTop="1" x14ac:dyDescent="0.55000000000000004">
      <c r="A53" s="7">
        <v>51</v>
      </c>
      <c r="B53" s="204" t="s">
        <v>83</v>
      </c>
      <c r="C53" s="14" t="s">
        <v>83</v>
      </c>
      <c r="D53" s="195">
        <v>588</v>
      </c>
      <c r="E53" s="195"/>
      <c r="F53" s="195"/>
      <c r="G53" s="195"/>
      <c r="H53" s="195"/>
      <c r="I53" s="195"/>
      <c r="J53" s="195"/>
      <c r="K53" s="24">
        <v>34</v>
      </c>
      <c r="L53" s="15"/>
      <c r="M53" s="29" t="s">
        <v>84</v>
      </c>
      <c r="N53" s="30">
        <v>15</v>
      </c>
      <c r="O53" s="232"/>
      <c r="P53" s="231"/>
      <c r="Q53" s="231"/>
      <c r="R53" s="68"/>
      <c r="S53" s="64"/>
    </row>
    <row r="54" spans="1:20" ht="19.899999999999999" customHeight="1" thickBot="1" x14ac:dyDescent="0.6">
      <c r="A54" s="18">
        <v>52</v>
      </c>
      <c r="B54" s="204"/>
      <c r="C54" s="14" t="s">
        <v>85</v>
      </c>
      <c r="D54" s="195"/>
      <c r="E54" s="195"/>
      <c r="F54" s="195">
        <v>267</v>
      </c>
      <c r="G54" s="195"/>
      <c r="H54" s="195"/>
      <c r="I54" s="195"/>
      <c r="J54" s="195"/>
      <c r="K54" s="24">
        <v>23</v>
      </c>
      <c r="L54" s="15"/>
      <c r="M54" s="84" t="s">
        <v>20</v>
      </c>
      <c r="N54" s="15" t="s">
        <v>20</v>
      </c>
      <c r="O54" s="233"/>
      <c r="P54" s="198"/>
      <c r="Q54" s="198"/>
      <c r="R54" s="68"/>
      <c r="S54" s="64"/>
    </row>
    <row r="55" spans="1:20" ht="19.899999999999999" customHeight="1" thickTop="1" thickBot="1" x14ac:dyDescent="0.6">
      <c r="A55" s="25"/>
      <c r="B55" s="204"/>
      <c r="C55" s="14" t="s">
        <v>31</v>
      </c>
      <c r="D55" s="195"/>
      <c r="E55" s="195"/>
      <c r="F55" s="195"/>
      <c r="G55" s="195"/>
      <c r="H55" s="195"/>
      <c r="I55" s="195"/>
      <c r="J55" s="195"/>
      <c r="K55" s="24"/>
      <c r="L55" s="15"/>
      <c r="M55" s="26" t="s">
        <v>20</v>
      </c>
      <c r="N55" s="27" t="s">
        <v>20</v>
      </c>
      <c r="O55" s="234"/>
      <c r="P55" s="199"/>
      <c r="Q55" s="199"/>
      <c r="R55" s="68"/>
      <c r="S55" s="64"/>
    </row>
    <row r="56" spans="1:20" ht="19.899999999999999" customHeight="1" thickTop="1" thickBot="1" x14ac:dyDescent="0.6">
      <c r="A56" s="22">
        <v>53</v>
      </c>
      <c r="B56" s="204"/>
      <c r="C56" s="23" t="s">
        <v>6</v>
      </c>
      <c r="D56" s="196"/>
      <c r="E56" s="196"/>
      <c r="F56" s="196"/>
      <c r="G56" s="196"/>
      <c r="H56" s="196"/>
      <c r="I56" s="196"/>
      <c r="J56" s="196"/>
      <c r="K56" s="23"/>
      <c r="L56" s="76"/>
      <c r="M56" s="77" t="s">
        <v>20</v>
      </c>
      <c r="N56" s="78"/>
      <c r="O56" s="79"/>
      <c r="P56" s="80">
        <f>L56+N56+O56</f>
        <v>0</v>
      </c>
      <c r="Q56" s="82"/>
      <c r="R56" s="69">
        <f>Q56-P56</f>
        <v>0</v>
      </c>
      <c r="S56" s="70">
        <v>1100</v>
      </c>
      <c r="T56" s="71">
        <f>Q56-S56</f>
        <v>-1100</v>
      </c>
    </row>
    <row r="57" spans="1:20" ht="19.899999999999999" customHeight="1" x14ac:dyDescent="0.55000000000000004">
      <c r="A57" s="7">
        <v>54</v>
      </c>
      <c r="B57" s="204" t="s">
        <v>86</v>
      </c>
      <c r="C57" s="14" t="s">
        <v>86</v>
      </c>
      <c r="D57" s="195">
        <v>579</v>
      </c>
      <c r="E57" s="195"/>
      <c r="F57" s="195"/>
      <c r="G57" s="195"/>
      <c r="H57" s="195"/>
      <c r="I57" s="195"/>
      <c r="J57" s="195"/>
      <c r="K57" s="24">
        <v>50</v>
      </c>
      <c r="L57" s="15"/>
      <c r="M57" s="29" t="s">
        <v>87</v>
      </c>
      <c r="N57" s="30">
        <v>15</v>
      </c>
      <c r="O57" s="17"/>
      <c r="P57" s="198"/>
      <c r="Q57" s="198"/>
      <c r="R57" s="68"/>
      <c r="S57" s="64"/>
    </row>
    <row r="58" spans="1:20" ht="19.899999999999999" customHeight="1" x14ac:dyDescent="0.55000000000000004">
      <c r="A58" s="28">
        <v>55</v>
      </c>
      <c r="B58" s="204"/>
      <c r="C58" s="14"/>
      <c r="D58" s="195"/>
      <c r="E58" s="195"/>
      <c r="F58" s="195"/>
      <c r="G58" s="195"/>
      <c r="H58" s="195"/>
      <c r="I58" s="195"/>
      <c r="J58" s="195"/>
      <c r="K58" s="24"/>
      <c r="L58" s="15"/>
      <c r="M58" s="29"/>
      <c r="N58" s="30"/>
      <c r="O58" s="17"/>
      <c r="P58" s="198"/>
      <c r="Q58" s="198"/>
      <c r="R58" s="68"/>
      <c r="S58" s="64"/>
    </row>
    <row r="59" spans="1:20" ht="19.899999999999999" customHeight="1" x14ac:dyDescent="0.55000000000000004">
      <c r="A59" s="13">
        <v>56</v>
      </c>
      <c r="B59" s="204"/>
      <c r="C59" s="14" t="s">
        <v>88</v>
      </c>
      <c r="D59" s="195"/>
      <c r="E59" s="195"/>
      <c r="F59" s="195">
        <v>537</v>
      </c>
      <c r="G59" s="195"/>
      <c r="H59" s="195"/>
      <c r="I59" s="195"/>
      <c r="J59" s="195"/>
      <c r="K59" s="14">
        <v>46</v>
      </c>
      <c r="L59" s="15"/>
      <c r="M59" s="16" t="s">
        <v>20</v>
      </c>
      <c r="N59" s="15" t="s">
        <v>20</v>
      </c>
      <c r="O59" s="17"/>
      <c r="P59" s="198"/>
      <c r="Q59" s="198"/>
      <c r="R59" s="68"/>
      <c r="S59" s="64"/>
    </row>
    <row r="60" spans="1:20" ht="19.899999999999999" customHeight="1" x14ac:dyDescent="0.55000000000000004">
      <c r="A60" s="13">
        <v>57</v>
      </c>
      <c r="B60" s="204"/>
      <c r="C60" s="14" t="s">
        <v>89</v>
      </c>
      <c r="D60" s="195"/>
      <c r="E60" s="195"/>
      <c r="F60" s="195">
        <v>579</v>
      </c>
      <c r="G60" s="195"/>
      <c r="H60" s="195"/>
      <c r="I60" s="195"/>
      <c r="J60" s="195"/>
      <c r="K60" s="14">
        <v>50</v>
      </c>
      <c r="L60" s="15"/>
      <c r="M60" s="16" t="s">
        <v>20</v>
      </c>
      <c r="N60" s="15" t="s">
        <v>20</v>
      </c>
      <c r="O60" s="17"/>
      <c r="P60" s="198"/>
      <c r="Q60" s="198"/>
      <c r="R60" s="68"/>
      <c r="S60" s="64"/>
    </row>
    <row r="61" spans="1:20" ht="19.899999999999999" customHeight="1" thickBot="1" x14ac:dyDescent="0.6">
      <c r="A61" s="18">
        <v>58</v>
      </c>
      <c r="B61" s="204"/>
      <c r="C61" s="14"/>
      <c r="D61" s="195"/>
      <c r="E61" s="195"/>
      <c r="F61" s="195"/>
      <c r="G61" s="195"/>
      <c r="H61" s="195"/>
      <c r="I61" s="195"/>
      <c r="J61" s="195"/>
      <c r="K61" s="14"/>
      <c r="L61" s="15"/>
      <c r="M61" s="19" t="s">
        <v>20</v>
      </c>
      <c r="N61" s="20" t="s">
        <v>20</v>
      </c>
      <c r="O61" s="21"/>
      <c r="P61" s="199"/>
      <c r="Q61" s="199"/>
      <c r="R61" s="72" t="s">
        <v>90</v>
      </c>
      <c r="S61" s="64"/>
    </row>
    <row r="62" spans="1:20" ht="19.899999999999999" customHeight="1" thickTop="1" thickBot="1" x14ac:dyDescent="0.6">
      <c r="A62" s="22">
        <v>59</v>
      </c>
      <c r="B62" s="204"/>
      <c r="C62" s="23" t="s">
        <v>6</v>
      </c>
      <c r="D62" s="196"/>
      <c r="E62" s="196"/>
      <c r="F62" s="196"/>
      <c r="G62" s="196"/>
      <c r="H62" s="196"/>
      <c r="I62" s="196"/>
      <c r="J62" s="196"/>
      <c r="K62" s="23"/>
      <c r="L62" s="76"/>
      <c r="M62" s="77" t="s">
        <v>20</v>
      </c>
      <c r="N62" s="78"/>
      <c r="O62" s="79"/>
      <c r="P62" s="80">
        <f>L62+N62+O62</f>
        <v>0</v>
      </c>
      <c r="Q62" s="82"/>
      <c r="R62" s="69">
        <f>Q62-P62</f>
        <v>0</v>
      </c>
      <c r="S62" s="70">
        <v>2530</v>
      </c>
      <c r="T62" s="71">
        <f>Q62-S62</f>
        <v>-2530</v>
      </c>
    </row>
    <row r="63" spans="1:20" ht="19.899999999999999" customHeight="1" x14ac:dyDescent="0.55000000000000004">
      <c r="A63" s="7">
        <v>60</v>
      </c>
      <c r="B63" s="204" t="s">
        <v>91</v>
      </c>
      <c r="C63" s="14" t="s">
        <v>91</v>
      </c>
      <c r="D63" s="195">
        <v>447</v>
      </c>
      <c r="E63" s="195"/>
      <c r="F63" s="195"/>
      <c r="G63" s="195"/>
      <c r="H63" s="195"/>
      <c r="I63" s="195"/>
      <c r="J63" s="195"/>
      <c r="K63" s="14">
        <v>27</v>
      </c>
      <c r="L63" s="15"/>
      <c r="M63" s="29" t="s">
        <v>20</v>
      </c>
      <c r="N63" s="30" t="s">
        <v>20</v>
      </c>
      <c r="O63" s="17"/>
      <c r="P63" s="198"/>
      <c r="Q63" s="198"/>
      <c r="R63" s="68"/>
      <c r="S63" s="64"/>
    </row>
    <row r="64" spans="1:20" ht="19.899999999999999" customHeight="1" x14ac:dyDescent="0.55000000000000004">
      <c r="A64" s="13">
        <v>61</v>
      </c>
      <c r="B64" s="204"/>
      <c r="C64" s="14" t="s">
        <v>92</v>
      </c>
      <c r="D64" s="195"/>
      <c r="E64" s="195"/>
      <c r="F64" s="195">
        <v>496</v>
      </c>
      <c r="G64" s="195"/>
      <c r="H64" s="195"/>
      <c r="I64" s="195"/>
      <c r="J64" s="195"/>
      <c r="K64" s="14">
        <v>33</v>
      </c>
      <c r="L64" s="15"/>
      <c r="M64" s="16" t="s">
        <v>20</v>
      </c>
      <c r="N64" s="15" t="s">
        <v>20</v>
      </c>
      <c r="O64" s="17"/>
      <c r="P64" s="198"/>
      <c r="Q64" s="198"/>
      <c r="R64" s="68"/>
      <c r="S64" s="64"/>
    </row>
    <row r="65" spans="1:20" ht="19.899999999999999" customHeight="1" thickBot="1" x14ac:dyDescent="0.6">
      <c r="A65" s="18">
        <v>62</v>
      </c>
      <c r="B65" s="204"/>
      <c r="C65" s="14" t="s">
        <v>93</v>
      </c>
      <c r="D65" s="195"/>
      <c r="E65" s="195"/>
      <c r="F65" s="195">
        <v>490</v>
      </c>
      <c r="G65" s="195"/>
      <c r="H65" s="195"/>
      <c r="I65" s="195"/>
      <c r="J65" s="195"/>
      <c r="K65" s="14">
        <v>27</v>
      </c>
      <c r="L65" s="15"/>
      <c r="M65" s="19" t="s">
        <v>20</v>
      </c>
      <c r="N65" s="20" t="s">
        <v>20</v>
      </c>
      <c r="O65" s="21"/>
      <c r="P65" s="199"/>
      <c r="Q65" s="199"/>
      <c r="R65" s="68"/>
      <c r="S65" s="70"/>
    </row>
    <row r="66" spans="1:20" ht="19.899999999999999" customHeight="1" thickTop="1" thickBot="1" x14ac:dyDescent="0.6">
      <c r="A66" s="22">
        <v>63</v>
      </c>
      <c r="B66" s="204"/>
      <c r="C66" s="23" t="s">
        <v>6</v>
      </c>
      <c r="D66" s="196"/>
      <c r="E66" s="196"/>
      <c r="F66" s="196"/>
      <c r="G66" s="196"/>
      <c r="H66" s="196"/>
      <c r="I66" s="196"/>
      <c r="J66" s="196"/>
      <c r="K66" s="23"/>
      <c r="L66" s="76"/>
      <c r="M66" s="77" t="s">
        <v>20</v>
      </c>
      <c r="N66" s="78"/>
      <c r="O66" s="79"/>
      <c r="P66" s="80">
        <f>L66+N66+O66</f>
        <v>0</v>
      </c>
      <c r="Q66" s="83"/>
      <c r="R66" s="69">
        <f>Q66-P66</f>
        <v>0</v>
      </c>
      <c r="S66" s="70">
        <v>1740</v>
      </c>
      <c r="T66" s="71">
        <f>Q66-S66</f>
        <v>-1740</v>
      </c>
    </row>
    <row r="67" spans="1:20" ht="19.899999999999999" customHeight="1" x14ac:dyDescent="0.55000000000000004">
      <c r="A67" s="7">
        <v>64</v>
      </c>
      <c r="B67" s="204" t="s">
        <v>94</v>
      </c>
      <c r="C67" s="14" t="s">
        <v>94</v>
      </c>
      <c r="D67" s="195">
        <v>606</v>
      </c>
      <c r="E67" s="195"/>
      <c r="F67" s="195"/>
      <c r="G67" s="195"/>
      <c r="H67" s="195"/>
      <c r="I67" s="195"/>
      <c r="J67" s="195"/>
      <c r="K67" s="14">
        <v>45</v>
      </c>
      <c r="L67" s="15"/>
      <c r="M67" s="29" t="s">
        <v>95</v>
      </c>
      <c r="N67" s="30">
        <v>15</v>
      </c>
      <c r="O67" s="17"/>
      <c r="P67" s="198"/>
      <c r="Q67" s="198"/>
      <c r="R67" s="68"/>
      <c r="S67" s="64"/>
    </row>
    <row r="68" spans="1:20" ht="19.899999999999999" customHeight="1" x14ac:dyDescent="0.55000000000000004">
      <c r="A68" s="13">
        <v>65</v>
      </c>
      <c r="B68" s="204"/>
      <c r="C68" s="14" t="s">
        <v>96</v>
      </c>
      <c r="D68" s="195">
        <v>453</v>
      </c>
      <c r="E68" s="195"/>
      <c r="F68" s="195"/>
      <c r="G68" s="195"/>
      <c r="H68" s="195"/>
      <c r="I68" s="195"/>
      <c r="J68" s="195"/>
      <c r="K68" s="14">
        <v>48</v>
      </c>
      <c r="L68" s="15"/>
      <c r="M68" s="16" t="s">
        <v>20</v>
      </c>
      <c r="N68" s="15" t="s">
        <v>20</v>
      </c>
      <c r="O68" s="17"/>
      <c r="P68" s="198"/>
      <c r="Q68" s="198"/>
      <c r="R68" s="68"/>
      <c r="S68" s="64"/>
    </row>
    <row r="69" spans="1:20" ht="19.899999999999999" customHeight="1" thickBot="1" x14ac:dyDescent="0.6">
      <c r="A69" s="18">
        <v>66</v>
      </c>
      <c r="B69" s="204"/>
      <c r="C69" s="14" t="s">
        <v>97</v>
      </c>
      <c r="D69" s="195">
        <v>473</v>
      </c>
      <c r="E69" s="195"/>
      <c r="F69" s="195"/>
      <c r="G69" s="195"/>
      <c r="H69" s="195"/>
      <c r="I69" s="195"/>
      <c r="J69" s="195"/>
      <c r="K69" s="14">
        <v>44</v>
      </c>
      <c r="L69" s="15"/>
      <c r="M69" s="19" t="s">
        <v>20</v>
      </c>
      <c r="N69" s="20" t="s">
        <v>20</v>
      </c>
      <c r="O69" s="21"/>
      <c r="P69" s="199"/>
      <c r="Q69" s="199"/>
      <c r="R69" s="72" t="s">
        <v>90</v>
      </c>
      <c r="S69" s="64"/>
    </row>
    <row r="70" spans="1:20" ht="19.899999999999999" customHeight="1" thickTop="1" thickBot="1" x14ac:dyDescent="0.6">
      <c r="A70" s="22">
        <v>67</v>
      </c>
      <c r="B70" s="204"/>
      <c r="C70" s="23" t="s">
        <v>6</v>
      </c>
      <c r="D70" s="196"/>
      <c r="E70" s="196"/>
      <c r="F70" s="196"/>
      <c r="G70" s="196"/>
      <c r="H70" s="196"/>
      <c r="I70" s="196"/>
      <c r="J70" s="196"/>
      <c r="K70" s="23"/>
      <c r="L70" s="76"/>
      <c r="M70" s="77" t="s">
        <v>20</v>
      </c>
      <c r="N70" s="78"/>
      <c r="O70" s="79"/>
      <c r="P70" s="80">
        <f>L70+N70+O70</f>
        <v>0</v>
      </c>
      <c r="Q70" s="83"/>
      <c r="R70" s="69">
        <f>Q70-P70</f>
        <v>0</v>
      </c>
      <c r="S70" s="70">
        <v>1900</v>
      </c>
      <c r="T70" s="71">
        <f>Q70-S70</f>
        <v>-1900</v>
      </c>
    </row>
    <row r="71" spans="1:20" ht="19.899999999999999" customHeight="1" x14ac:dyDescent="0.55000000000000004">
      <c r="A71" s="7">
        <v>68</v>
      </c>
      <c r="B71" s="204" t="s">
        <v>98</v>
      </c>
      <c r="C71" s="14" t="s">
        <v>98</v>
      </c>
      <c r="D71" s="195">
        <v>301</v>
      </c>
      <c r="E71" s="195"/>
      <c r="F71" s="195"/>
      <c r="G71" s="195"/>
      <c r="H71" s="195"/>
      <c r="I71" s="195"/>
      <c r="J71" s="195"/>
      <c r="K71" s="24">
        <v>39</v>
      </c>
      <c r="L71" s="15"/>
      <c r="M71" s="29" t="s">
        <v>99</v>
      </c>
      <c r="N71" s="30">
        <v>15</v>
      </c>
      <c r="O71" s="17"/>
      <c r="P71" s="198"/>
      <c r="Q71" s="198"/>
      <c r="R71" s="68"/>
      <c r="S71" s="64"/>
    </row>
    <row r="72" spans="1:20" ht="19.899999999999999" customHeight="1" x14ac:dyDescent="0.55000000000000004">
      <c r="A72" s="13">
        <v>69</v>
      </c>
      <c r="B72" s="204"/>
      <c r="C72" s="14" t="s">
        <v>100</v>
      </c>
      <c r="D72" s="195"/>
      <c r="E72" s="195"/>
      <c r="F72" s="195">
        <v>244</v>
      </c>
      <c r="G72" s="195"/>
      <c r="H72" s="195"/>
      <c r="I72" s="195"/>
      <c r="J72" s="195"/>
      <c r="K72" s="24">
        <v>37</v>
      </c>
      <c r="L72" s="15"/>
      <c r="M72" s="16" t="s">
        <v>20</v>
      </c>
      <c r="N72" s="15" t="s">
        <v>20</v>
      </c>
      <c r="O72" s="17"/>
      <c r="P72" s="198"/>
      <c r="Q72" s="198"/>
      <c r="R72" s="68"/>
      <c r="S72" s="64"/>
    </row>
    <row r="73" spans="1:20" ht="19.899999999999999" customHeight="1" thickBot="1" x14ac:dyDescent="0.6">
      <c r="A73" s="18">
        <v>70</v>
      </c>
      <c r="B73" s="204"/>
      <c r="C73" s="14" t="s">
        <v>101</v>
      </c>
      <c r="D73" s="195"/>
      <c r="E73" s="195"/>
      <c r="F73" s="195">
        <v>229</v>
      </c>
      <c r="G73" s="195"/>
      <c r="H73" s="195"/>
      <c r="I73" s="195"/>
      <c r="J73" s="195"/>
      <c r="K73" s="24">
        <v>34</v>
      </c>
      <c r="L73" s="15"/>
      <c r="M73" s="19" t="s">
        <v>20</v>
      </c>
      <c r="N73" s="20" t="s">
        <v>20</v>
      </c>
      <c r="O73" s="21"/>
      <c r="P73" s="199"/>
      <c r="Q73" s="199"/>
      <c r="R73" s="68"/>
      <c r="S73" s="64"/>
    </row>
    <row r="74" spans="1:20" ht="19.899999999999999" customHeight="1" thickTop="1" thickBot="1" x14ac:dyDescent="0.6">
      <c r="A74" s="22">
        <v>71</v>
      </c>
      <c r="B74" s="204"/>
      <c r="C74" s="23" t="s">
        <v>6</v>
      </c>
      <c r="D74" s="196"/>
      <c r="E74" s="196"/>
      <c r="F74" s="196"/>
      <c r="G74" s="196"/>
      <c r="H74" s="196"/>
      <c r="I74" s="196"/>
      <c r="J74" s="196"/>
      <c r="K74" s="23"/>
      <c r="L74" s="76"/>
      <c r="M74" s="77" t="s">
        <v>20</v>
      </c>
      <c r="N74" s="78"/>
      <c r="O74" s="79"/>
      <c r="P74" s="80">
        <f>L74+N74+O74</f>
        <v>0</v>
      </c>
      <c r="Q74" s="83"/>
      <c r="R74" s="69">
        <f>Q74-P74</f>
        <v>0</v>
      </c>
      <c r="S74" s="70">
        <v>1000</v>
      </c>
      <c r="T74" s="71">
        <f>Q74-S74</f>
        <v>-1000</v>
      </c>
    </row>
    <row r="75" spans="1:20" ht="19.899999999999999" customHeight="1" x14ac:dyDescent="0.55000000000000004">
      <c r="A75" s="7">
        <v>72</v>
      </c>
      <c r="B75" s="204" t="s">
        <v>102</v>
      </c>
      <c r="C75" s="14" t="s">
        <v>102</v>
      </c>
      <c r="D75" s="195">
        <v>96</v>
      </c>
      <c r="E75" s="195"/>
      <c r="F75" s="195"/>
      <c r="G75" s="195"/>
      <c r="H75" s="195"/>
      <c r="I75" s="195"/>
      <c r="J75" s="195"/>
      <c r="K75" s="24">
        <v>26</v>
      </c>
      <c r="L75" s="15"/>
      <c r="M75" s="29" t="s">
        <v>99</v>
      </c>
      <c r="N75" s="30">
        <v>15</v>
      </c>
      <c r="O75" s="17"/>
      <c r="P75" s="198"/>
      <c r="Q75" s="198"/>
      <c r="R75" s="68"/>
      <c r="S75" s="73"/>
    </row>
    <row r="76" spans="1:20" ht="19.899999999999999" customHeight="1" x14ac:dyDescent="0.55000000000000004">
      <c r="A76" s="13">
        <v>73</v>
      </c>
      <c r="B76" s="204"/>
      <c r="C76" s="14" t="s">
        <v>103</v>
      </c>
      <c r="D76" s="195"/>
      <c r="E76" s="195"/>
      <c r="F76" s="195">
        <v>122</v>
      </c>
      <c r="G76" s="195"/>
      <c r="H76" s="195"/>
      <c r="I76" s="195"/>
      <c r="J76" s="195"/>
      <c r="K76" s="24">
        <v>26</v>
      </c>
      <c r="L76" s="15"/>
      <c r="M76" s="16" t="s">
        <v>20</v>
      </c>
      <c r="N76" s="15" t="s">
        <v>20</v>
      </c>
      <c r="O76" s="17"/>
      <c r="P76" s="198"/>
      <c r="Q76" s="198"/>
      <c r="R76" s="68"/>
      <c r="S76" s="73"/>
    </row>
    <row r="77" spans="1:20" ht="19.899999999999999" customHeight="1" thickBot="1" x14ac:dyDescent="0.6">
      <c r="A77" s="18">
        <v>74</v>
      </c>
      <c r="B77" s="204"/>
      <c r="C77" s="14" t="s">
        <v>104</v>
      </c>
      <c r="D77" s="195"/>
      <c r="E77" s="195"/>
      <c r="F77" s="195">
        <v>37</v>
      </c>
      <c r="G77" s="195"/>
      <c r="H77" s="195"/>
      <c r="I77" s="195"/>
      <c r="J77" s="195"/>
      <c r="K77" s="24">
        <v>18</v>
      </c>
      <c r="L77" s="15"/>
      <c r="M77" s="19" t="s">
        <v>20</v>
      </c>
      <c r="N77" s="20" t="s">
        <v>20</v>
      </c>
      <c r="O77" s="21"/>
      <c r="P77" s="199"/>
      <c r="Q77" s="199"/>
      <c r="R77" s="68"/>
      <c r="S77" s="73"/>
    </row>
    <row r="78" spans="1:20" ht="19.899999999999999" customHeight="1" thickTop="1" thickBot="1" x14ac:dyDescent="0.6">
      <c r="A78" s="22">
        <v>75</v>
      </c>
      <c r="B78" s="204"/>
      <c r="C78" s="23" t="s">
        <v>6</v>
      </c>
      <c r="D78" s="196"/>
      <c r="E78" s="196"/>
      <c r="F78" s="196"/>
      <c r="G78" s="196"/>
      <c r="H78" s="196"/>
      <c r="I78" s="196"/>
      <c r="J78" s="196"/>
      <c r="K78" s="23"/>
      <c r="L78" s="76"/>
      <c r="M78" s="77" t="s">
        <v>20</v>
      </c>
      <c r="N78" s="78"/>
      <c r="O78" s="79"/>
      <c r="P78" s="80">
        <f>L78+N78+O78</f>
        <v>0</v>
      </c>
      <c r="Q78" s="82"/>
      <c r="R78" s="69">
        <f>Q78-P78</f>
        <v>0</v>
      </c>
      <c r="S78" s="70">
        <v>370</v>
      </c>
      <c r="T78" s="71">
        <f>Q78-S78</f>
        <v>-370</v>
      </c>
    </row>
    <row r="79" spans="1:20" ht="19.899999999999999" customHeight="1" x14ac:dyDescent="0.55000000000000004">
      <c r="A79" s="7">
        <v>76</v>
      </c>
      <c r="B79" s="204" t="s">
        <v>105</v>
      </c>
      <c r="C79" s="14" t="s">
        <v>105</v>
      </c>
      <c r="D79" s="195">
        <v>566</v>
      </c>
      <c r="E79" s="195"/>
      <c r="F79" s="195"/>
      <c r="G79" s="195"/>
      <c r="H79" s="195"/>
      <c r="I79" s="195"/>
      <c r="J79" s="195"/>
      <c r="K79" s="24">
        <v>51</v>
      </c>
      <c r="L79" s="15"/>
      <c r="M79" s="29" t="s">
        <v>20</v>
      </c>
      <c r="N79" s="30" t="s">
        <v>20</v>
      </c>
      <c r="O79" s="17"/>
      <c r="P79" s="198"/>
      <c r="Q79" s="198"/>
      <c r="R79" s="68"/>
      <c r="S79" s="73"/>
    </row>
    <row r="80" spans="1:20" ht="19.899999999999999" customHeight="1" x14ac:dyDescent="0.55000000000000004">
      <c r="A80" s="13">
        <v>77</v>
      </c>
      <c r="B80" s="204"/>
      <c r="C80" s="14" t="s">
        <v>106</v>
      </c>
      <c r="D80" s="195"/>
      <c r="E80" s="195"/>
      <c r="F80" s="195">
        <v>641</v>
      </c>
      <c r="G80" s="195"/>
      <c r="H80" s="195"/>
      <c r="I80" s="195"/>
      <c r="J80" s="195"/>
      <c r="K80" s="24">
        <v>62</v>
      </c>
      <c r="L80" s="15"/>
      <c r="M80" s="16" t="s">
        <v>20</v>
      </c>
      <c r="N80" s="15" t="s">
        <v>20</v>
      </c>
      <c r="O80" s="17"/>
      <c r="P80" s="198"/>
      <c r="Q80" s="198"/>
      <c r="R80" s="68"/>
      <c r="S80" s="73"/>
    </row>
    <row r="81" spans="1:20" ht="19.899999999999999" customHeight="1" thickBot="1" x14ac:dyDescent="0.6">
      <c r="A81" s="18">
        <v>78</v>
      </c>
      <c r="B81" s="204"/>
      <c r="C81" s="14" t="s">
        <v>107</v>
      </c>
      <c r="D81" s="195"/>
      <c r="E81" s="195"/>
      <c r="F81" s="195">
        <v>247</v>
      </c>
      <c r="G81" s="195"/>
      <c r="H81" s="195"/>
      <c r="I81" s="195"/>
      <c r="J81" s="195"/>
      <c r="K81" s="24">
        <v>37</v>
      </c>
      <c r="L81" s="15"/>
      <c r="M81" s="19" t="s">
        <v>20</v>
      </c>
      <c r="N81" s="20" t="s">
        <v>20</v>
      </c>
      <c r="O81" s="21"/>
      <c r="P81" s="199"/>
      <c r="Q81" s="199"/>
      <c r="R81" s="68"/>
      <c r="S81" s="73"/>
    </row>
    <row r="82" spans="1:20" ht="19.899999999999999" customHeight="1" thickTop="1" thickBot="1" x14ac:dyDescent="0.6">
      <c r="A82" s="22">
        <v>79</v>
      </c>
      <c r="B82" s="204"/>
      <c r="C82" s="23" t="s">
        <v>6</v>
      </c>
      <c r="D82" s="196"/>
      <c r="E82" s="196"/>
      <c r="F82" s="196"/>
      <c r="G82" s="196"/>
      <c r="H82" s="196"/>
      <c r="I82" s="196"/>
      <c r="J82" s="196"/>
      <c r="K82" s="23"/>
      <c r="L82" s="76"/>
      <c r="M82" s="77" t="s">
        <v>20</v>
      </c>
      <c r="N82" s="78"/>
      <c r="O82" s="79"/>
      <c r="P82" s="80">
        <f>L82+N82+O82</f>
        <v>0</v>
      </c>
      <c r="Q82" s="83"/>
      <c r="R82" s="69">
        <f>Q82-P82</f>
        <v>0</v>
      </c>
      <c r="S82" s="70">
        <v>1640</v>
      </c>
      <c r="T82" s="71">
        <f>Q82-S82</f>
        <v>-1640</v>
      </c>
    </row>
    <row r="83" spans="1:20" ht="19.899999999999999" customHeight="1" x14ac:dyDescent="0.55000000000000004">
      <c r="A83" s="7">
        <v>80</v>
      </c>
      <c r="B83" s="204" t="s">
        <v>108</v>
      </c>
      <c r="C83" s="14" t="s">
        <v>109</v>
      </c>
      <c r="D83" s="195">
        <v>556</v>
      </c>
      <c r="E83" s="195"/>
      <c r="F83" s="195"/>
      <c r="G83" s="195"/>
      <c r="H83" s="195"/>
      <c r="I83" s="195"/>
      <c r="J83" s="195"/>
      <c r="K83" s="24">
        <v>45</v>
      </c>
      <c r="L83" s="15"/>
      <c r="M83" s="29" t="s">
        <v>110</v>
      </c>
      <c r="N83" s="30">
        <v>15</v>
      </c>
      <c r="O83" s="17"/>
      <c r="P83" s="198"/>
      <c r="Q83" s="198"/>
      <c r="R83" s="68"/>
      <c r="S83" s="73"/>
    </row>
    <row r="84" spans="1:20" ht="19.899999999999999" customHeight="1" x14ac:dyDescent="0.55000000000000004">
      <c r="A84" s="13">
        <v>81</v>
      </c>
      <c r="B84" s="204"/>
      <c r="C84" s="14" t="s">
        <v>111</v>
      </c>
      <c r="D84" s="195"/>
      <c r="E84" s="195"/>
      <c r="F84" s="195">
        <v>577</v>
      </c>
      <c r="G84" s="195"/>
      <c r="H84" s="195"/>
      <c r="I84" s="195"/>
      <c r="J84" s="195"/>
      <c r="K84" s="24"/>
      <c r="L84" s="15"/>
      <c r="M84" s="16" t="s">
        <v>20</v>
      </c>
      <c r="N84" s="15" t="s">
        <v>20</v>
      </c>
      <c r="O84" s="17"/>
      <c r="P84" s="198"/>
      <c r="Q84" s="198"/>
      <c r="R84" s="68"/>
      <c r="S84" s="73"/>
    </row>
    <row r="85" spans="1:20" ht="19.899999999999999" customHeight="1" thickBot="1" x14ac:dyDescent="0.6">
      <c r="A85" s="18">
        <v>82</v>
      </c>
      <c r="B85" s="204"/>
      <c r="C85" s="14" t="s">
        <v>112</v>
      </c>
      <c r="D85" s="195"/>
      <c r="E85" s="195"/>
      <c r="F85" s="195">
        <v>300</v>
      </c>
      <c r="G85" s="195"/>
      <c r="H85" s="195"/>
      <c r="I85" s="195"/>
      <c r="J85" s="195"/>
      <c r="K85" s="24"/>
      <c r="L85" s="15"/>
      <c r="M85" s="19" t="s">
        <v>20</v>
      </c>
      <c r="N85" s="20" t="s">
        <v>20</v>
      </c>
      <c r="O85" s="21"/>
      <c r="P85" s="199"/>
      <c r="Q85" s="199"/>
      <c r="R85" s="68"/>
      <c r="S85" s="73"/>
    </row>
    <row r="86" spans="1:20" ht="19.899999999999999" customHeight="1" thickTop="1" thickBot="1" x14ac:dyDescent="0.6">
      <c r="A86" s="22">
        <v>83</v>
      </c>
      <c r="B86" s="204"/>
      <c r="C86" s="23" t="s">
        <v>6</v>
      </c>
      <c r="D86" s="196"/>
      <c r="E86" s="196"/>
      <c r="F86" s="196"/>
      <c r="G86" s="196"/>
      <c r="H86" s="196"/>
      <c r="I86" s="196"/>
      <c r="J86" s="196"/>
      <c r="K86" s="23"/>
      <c r="L86" s="76"/>
      <c r="M86" s="77" t="s">
        <v>20</v>
      </c>
      <c r="N86" s="78"/>
      <c r="O86" s="79"/>
      <c r="P86" s="80">
        <f>L86+N86+O86</f>
        <v>0</v>
      </c>
      <c r="Q86" s="83"/>
      <c r="R86" s="69">
        <f>Q86-P86</f>
        <v>0</v>
      </c>
      <c r="S86" s="70">
        <v>1650</v>
      </c>
      <c r="T86" s="71">
        <f>Q86-S86</f>
        <v>-1650</v>
      </c>
    </row>
    <row r="87" spans="1:20" ht="19.899999999999999" customHeight="1" x14ac:dyDescent="0.6">
      <c r="A87" s="7">
        <v>84</v>
      </c>
      <c r="B87" s="204" t="s">
        <v>113</v>
      </c>
      <c r="C87" s="14" t="s">
        <v>114</v>
      </c>
      <c r="D87" s="195">
        <v>157</v>
      </c>
      <c r="E87" s="195"/>
      <c r="F87" s="195"/>
      <c r="G87" s="195"/>
      <c r="H87" s="195"/>
      <c r="I87" s="195"/>
      <c r="J87" s="195"/>
      <c r="K87" s="24">
        <v>25</v>
      </c>
      <c r="L87" s="15"/>
      <c r="M87" s="29"/>
      <c r="N87" s="30"/>
      <c r="O87" s="17"/>
      <c r="P87" s="198"/>
      <c r="Q87" s="198">
        <v>9</v>
      </c>
      <c r="R87" s="47"/>
      <c r="S87" s="70">
        <v>31700</v>
      </c>
      <c r="T87" s="71">
        <f>Q98-S87</f>
        <v>-31700</v>
      </c>
    </row>
    <row r="88" spans="1:20" ht="19.899999999999999" customHeight="1" x14ac:dyDescent="0.6">
      <c r="A88" s="13">
        <v>85</v>
      </c>
      <c r="B88" s="204"/>
      <c r="C88" s="14" t="s">
        <v>115</v>
      </c>
      <c r="D88" s="195">
        <v>731</v>
      </c>
      <c r="E88" s="195"/>
      <c r="F88" s="195"/>
      <c r="G88" s="195"/>
      <c r="H88" s="195"/>
      <c r="I88" s="195"/>
      <c r="J88" s="195"/>
      <c r="K88" s="24">
        <v>60</v>
      </c>
      <c r="L88" s="15"/>
      <c r="M88" s="16" t="s">
        <v>20</v>
      </c>
      <c r="N88" s="15" t="s">
        <v>20</v>
      </c>
      <c r="O88" s="17"/>
      <c r="P88" s="198"/>
      <c r="Q88" s="198"/>
      <c r="R88" s="47"/>
      <c r="S88" s="73">
        <v>100</v>
      </c>
      <c r="T88" s="71">
        <f>Q99-S88</f>
        <v>31700</v>
      </c>
    </row>
    <row r="89" spans="1:20" ht="19.899999999999999" customHeight="1" thickBot="1" x14ac:dyDescent="0.65">
      <c r="A89" s="18">
        <v>86</v>
      </c>
      <c r="B89" s="204"/>
      <c r="C89" s="14"/>
      <c r="D89" s="195"/>
      <c r="E89" s="195"/>
      <c r="F89" s="195"/>
      <c r="G89" s="195"/>
      <c r="H89" s="195"/>
      <c r="I89" s="195"/>
      <c r="J89" s="195"/>
      <c r="K89" s="24"/>
      <c r="L89" s="15"/>
      <c r="M89" s="19" t="s">
        <v>20</v>
      </c>
      <c r="N89" s="20" t="s">
        <v>20</v>
      </c>
      <c r="O89" s="21"/>
      <c r="P89" s="199"/>
      <c r="Q89" s="199"/>
      <c r="R89" s="47"/>
      <c r="S89" s="73"/>
    </row>
    <row r="90" spans="1:20" ht="19.899999999999999" customHeight="1" thickTop="1" thickBot="1" x14ac:dyDescent="0.6">
      <c r="A90" s="22">
        <v>87</v>
      </c>
      <c r="B90" s="216"/>
      <c r="C90" s="31" t="s">
        <v>6</v>
      </c>
      <c r="D90" s="208"/>
      <c r="E90" s="209"/>
      <c r="F90" s="208"/>
      <c r="G90" s="210"/>
      <c r="H90" s="210"/>
      <c r="I90" s="210"/>
      <c r="J90" s="209"/>
      <c r="K90" s="31"/>
      <c r="L90" s="32">
        <f>SUM(L87:L89)</f>
        <v>0</v>
      </c>
      <c r="M90" s="77" t="s">
        <v>20</v>
      </c>
      <c r="N90" s="78"/>
      <c r="O90" s="79"/>
      <c r="P90" s="80">
        <f>L90+N90+O90</f>
        <v>0</v>
      </c>
      <c r="Q90" s="83"/>
      <c r="R90" s="62"/>
      <c r="S90" s="73"/>
    </row>
    <row r="91" spans="1:20" ht="19.899999999999999" customHeight="1" thickBot="1" x14ac:dyDescent="0.6">
      <c r="A91" s="7">
        <v>88</v>
      </c>
      <c r="B91" s="211" t="s">
        <v>116</v>
      </c>
      <c r="C91" s="212"/>
      <c r="D91" s="213"/>
      <c r="E91" s="214"/>
      <c r="F91" s="215"/>
      <c r="G91" s="213"/>
      <c r="H91" s="213"/>
      <c r="I91" s="213"/>
      <c r="J91" s="214"/>
      <c r="K91" s="33">
        <v>2</v>
      </c>
      <c r="L91" s="34"/>
      <c r="M91" s="35"/>
      <c r="N91" s="36"/>
      <c r="O91" s="37"/>
      <c r="P91" s="37"/>
      <c r="Q91" s="37"/>
      <c r="R91" s="62"/>
      <c r="S91" s="73"/>
    </row>
    <row r="92" spans="1:20" ht="19.899999999999999" customHeight="1" thickBot="1" x14ac:dyDescent="0.6">
      <c r="A92" s="13">
        <v>89</v>
      </c>
      <c r="B92" s="211" t="s">
        <v>117</v>
      </c>
      <c r="C92" s="212"/>
      <c r="D92" s="213"/>
      <c r="E92" s="214"/>
      <c r="F92" s="215"/>
      <c r="G92" s="213"/>
      <c r="H92" s="213"/>
      <c r="I92" s="213"/>
      <c r="J92" s="214"/>
      <c r="K92" s="33">
        <v>2</v>
      </c>
      <c r="L92" s="34"/>
      <c r="M92" s="35"/>
      <c r="N92" s="36"/>
      <c r="O92" s="37"/>
      <c r="P92" s="37"/>
      <c r="Q92" s="37"/>
      <c r="R92" s="62"/>
      <c r="S92" s="73"/>
    </row>
    <row r="93" spans="1:20" ht="19.899999999999999" customHeight="1" thickBot="1" x14ac:dyDescent="0.6">
      <c r="A93" s="18">
        <v>90</v>
      </c>
      <c r="B93" s="211" t="s">
        <v>118</v>
      </c>
      <c r="C93" s="212"/>
      <c r="D93" s="213"/>
      <c r="E93" s="214"/>
      <c r="F93" s="215"/>
      <c r="G93" s="213"/>
      <c r="H93" s="213"/>
      <c r="I93" s="213"/>
      <c r="J93" s="214"/>
      <c r="K93" s="33">
        <v>2</v>
      </c>
      <c r="L93" s="34"/>
      <c r="M93" s="35"/>
      <c r="N93" s="36"/>
      <c r="O93" s="37"/>
      <c r="P93" s="37"/>
      <c r="Q93" s="37"/>
      <c r="R93" s="62"/>
      <c r="S93" s="73"/>
    </row>
    <row r="94" spans="1:20" ht="19.899999999999999" customHeight="1" thickTop="1" thickBot="1" x14ac:dyDescent="0.6">
      <c r="A94" s="7">
        <v>91</v>
      </c>
      <c r="B94" s="211" t="s">
        <v>119</v>
      </c>
      <c r="C94" s="212"/>
      <c r="D94" s="213"/>
      <c r="E94" s="214"/>
      <c r="F94" s="215"/>
      <c r="G94" s="213"/>
      <c r="H94" s="213"/>
      <c r="I94" s="213"/>
      <c r="J94" s="214"/>
      <c r="K94" s="33">
        <v>2</v>
      </c>
      <c r="L94" s="34"/>
      <c r="M94" s="35"/>
      <c r="N94" s="36"/>
      <c r="O94" s="37"/>
      <c r="P94" s="37"/>
      <c r="Q94" s="37"/>
      <c r="R94" s="62"/>
      <c r="S94" s="73"/>
    </row>
    <row r="95" spans="1:20" ht="19.899999999999999" customHeight="1" thickBot="1" x14ac:dyDescent="0.6">
      <c r="A95" s="13">
        <v>92</v>
      </c>
      <c r="B95" s="211" t="s">
        <v>120</v>
      </c>
      <c r="C95" s="212"/>
      <c r="D95" s="213"/>
      <c r="E95" s="214"/>
      <c r="F95" s="215"/>
      <c r="G95" s="213"/>
      <c r="H95" s="213"/>
      <c r="I95" s="213"/>
      <c r="J95" s="214"/>
      <c r="K95" s="33">
        <v>2</v>
      </c>
      <c r="L95" s="34"/>
      <c r="M95" s="35"/>
      <c r="N95" s="36"/>
      <c r="O95" s="37"/>
      <c r="P95" s="37"/>
      <c r="Q95" s="37"/>
      <c r="R95" s="62"/>
      <c r="S95" s="73"/>
    </row>
    <row r="96" spans="1:20" ht="19.899999999999999" customHeight="1" thickBot="1" x14ac:dyDescent="0.6">
      <c r="A96" s="18">
        <v>93</v>
      </c>
      <c r="B96" s="211" t="s">
        <v>121</v>
      </c>
      <c r="C96" s="212"/>
      <c r="D96" s="213"/>
      <c r="E96" s="214"/>
      <c r="F96" s="215"/>
      <c r="G96" s="213"/>
      <c r="H96" s="213"/>
      <c r="I96" s="213"/>
      <c r="J96" s="214"/>
      <c r="K96" s="33">
        <v>2</v>
      </c>
      <c r="L96" s="34"/>
      <c r="M96" s="35"/>
      <c r="N96" s="36"/>
      <c r="O96" s="37"/>
      <c r="P96" s="37"/>
      <c r="Q96" s="37"/>
      <c r="R96" s="62"/>
      <c r="S96" s="73"/>
    </row>
    <row r="97" spans="1:19" ht="19.899999999999999" customHeight="1" thickTop="1" thickBot="1" x14ac:dyDescent="0.6">
      <c r="A97" s="7">
        <v>94</v>
      </c>
      <c r="B97" s="211"/>
      <c r="C97" s="212"/>
      <c r="D97" s="213"/>
      <c r="E97" s="214"/>
      <c r="F97" s="215"/>
      <c r="G97" s="213"/>
      <c r="H97" s="213"/>
      <c r="I97" s="213"/>
      <c r="J97" s="214"/>
      <c r="K97" s="33"/>
      <c r="L97" s="34"/>
      <c r="M97" s="35"/>
      <c r="N97" s="36"/>
      <c r="O97" s="37"/>
      <c r="P97" s="37"/>
      <c r="Q97" s="37"/>
      <c r="R97" s="62"/>
      <c r="S97" s="73"/>
    </row>
    <row r="98" spans="1:19" ht="19.899999999999999" customHeight="1" thickBot="1" x14ac:dyDescent="0.6">
      <c r="A98" s="13">
        <v>95</v>
      </c>
      <c r="B98" s="225" t="s">
        <v>122</v>
      </c>
      <c r="C98" s="226"/>
      <c r="D98" s="227">
        <f>SUM(D3:D90)</f>
        <v>11583</v>
      </c>
      <c r="E98" s="228"/>
      <c r="F98" s="229">
        <f>SUM(F4:F90)</f>
        <v>14924</v>
      </c>
      <c r="G98" s="227"/>
      <c r="H98" s="227"/>
      <c r="I98" s="227"/>
      <c r="J98" s="228"/>
      <c r="K98" s="38">
        <f>SUM(K3:K90)</f>
        <v>2203</v>
      </c>
      <c r="L98" s="39">
        <f>SUM(D98:K98)</f>
        <v>28710</v>
      </c>
      <c r="M98" s="40" t="s">
        <v>20</v>
      </c>
      <c r="N98" s="41">
        <f>SUM(N3:N90)</f>
        <v>405</v>
      </c>
      <c r="O98" s="42">
        <v>180</v>
      </c>
      <c r="P98" s="42">
        <f>L98+N98+O98</f>
        <v>29295</v>
      </c>
      <c r="Q98" s="43">
        <f>SUM(Q6:Q86)</f>
        <v>0</v>
      </c>
      <c r="R98" s="62"/>
      <c r="S98" s="73"/>
    </row>
    <row r="99" spans="1:19" ht="19.899999999999999" customHeight="1" thickBot="1" x14ac:dyDescent="0.65">
      <c r="A99" s="62"/>
      <c r="B99" s="44"/>
      <c r="C99" s="45"/>
      <c r="D99" s="46"/>
      <c r="E99" s="46"/>
      <c r="F99" s="46"/>
      <c r="G99" s="47"/>
      <c r="H99" s="47"/>
      <c r="I99" s="47"/>
      <c r="J99" s="46"/>
      <c r="K99" s="47"/>
      <c r="L99" s="44"/>
      <c r="M99" s="44"/>
      <c r="N99" s="44"/>
      <c r="O99" s="44"/>
      <c r="P99" s="45"/>
      <c r="Q99" s="48">
        <f>Q100-Q98</f>
        <v>31800</v>
      </c>
      <c r="S99" s="74"/>
    </row>
    <row r="100" spans="1:19" ht="19.899999999999999" customHeight="1" thickBot="1" x14ac:dyDescent="0.65">
      <c r="A100" s="62"/>
      <c r="B100" s="44"/>
      <c r="C100" s="45"/>
      <c r="D100" s="49"/>
      <c r="E100" s="49"/>
      <c r="F100" s="49"/>
      <c r="G100" s="49">
        <f>SUM(G4:G5,G8:G9,G12:G13,G16:G18,G21:G23,G26,G29:G30,G33:G34,G37:G38,G41:G42,G45:G47,G50:G51,G54,G59,G60:G61,G64:G65,G68:G69,G72:G73,G76:G77,G80:G81,G84:G85)</f>
        <v>0</v>
      </c>
      <c r="H100" s="49">
        <f>SUM(H4:H5,H8:H9,H12:H13,H16:H18,H21:H23,H26,H29:H30,H33:H34,H37:H38,H41:H42,H45:H47,H50:H51,H54,H59,H60:H61,H64:H65,H68:H69,H72:H73,H76:H77,H80:H81,H84:H85)</f>
        <v>0</v>
      </c>
      <c r="I100" s="49">
        <f>SUM(I4:I5,I8:I9,I12:I13,I16:I18,I21:I23,I26,I29:I30,I33:I34,I37:I38,I41:I42,I45:I47,I50:I51,I54,I59,I60:I61,I64:I65,I68:I69,I72:I73,I76:I77,I80:I81,I84:I85)</f>
        <v>0</v>
      </c>
      <c r="J100" s="49"/>
      <c r="K100" s="44"/>
      <c r="L100" s="44"/>
      <c r="M100" s="44"/>
      <c r="N100" s="44"/>
      <c r="O100" s="44"/>
      <c r="P100" s="45"/>
      <c r="Q100" s="50">
        <v>31800</v>
      </c>
      <c r="R100" s="62"/>
      <c r="S100" s="64"/>
    </row>
    <row r="101" spans="1:19" ht="19.899999999999999" customHeight="1" x14ac:dyDescent="0.8">
      <c r="A101" s="61"/>
      <c r="B101" s="62"/>
      <c r="C101" s="62"/>
      <c r="D101" s="62"/>
      <c r="E101" s="62"/>
      <c r="F101" s="62"/>
      <c r="G101" s="62"/>
      <c r="H101" s="62"/>
      <c r="I101" s="62"/>
      <c r="J101" s="62"/>
      <c r="K101" s="44"/>
      <c r="L101" s="45"/>
      <c r="M101" s="45"/>
      <c r="N101" s="47"/>
      <c r="O101" s="47"/>
      <c r="P101" s="62"/>
      <c r="Q101" s="62"/>
      <c r="R101" s="47"/>
      <c r="S101" s="64"/>
    </row>
    <row r="102" spans="1:19" ht="19.899999999999999" customHeight="1" thickBot="1" x14ac:dyDescent="0.6">
      <c r="A102" s="62"/>
      <c r="B102" s="62"/>
      <c r="C102" s="62"/>
      <c r="D102" s="63"/>
      <c r="E102" s="63"/>
      <c r="F102" s="63"/>
      <c r="G102" s="63"/>
      <c r="H102" s="63"/>
      <c r="I102" s="63"/>
      <c r="J102" s="63"/>
      <c r="K102" s="75"/>
      <c r="L102" s="75"/>
      <c r="M102" s="75"/>
      <c r="N102" s="75"/>
      <c r="O102" s="75"/>
      <c r="P102" s="62"/>
      <c r="Q102" s="62"/>
      <c r="R102" s="62"/>
      <c r="S102" s="64"/>
    </row>
    <row r="103" spans="1:19" ht="19.899999999999999" customHeight="1" thickBot="1" x14ac:dyDescent="0.65">
      <c r="A103" s="1" t="s">
        <v>0</v>
      </c>
      <c r="B103" s="217" t="s">
        <v>123</v>
      </c>
      <c r="C103" s="218"/>
      <c r="D103" s="51" t="s">
        <v>124</v>
      </c>
      <c r="E103" s="44"/>
      <c r="F103" s="44"/>
      <c r="G103" s="45"/>
      <c r="H103" s="45"/>
      <c r="I103" s="47"/>
      <c r="J103" s="47"/>
      <c r="K103" s="62"/>
      <c r="L103" s="62"/>
      <c r="M103" s="62"/>
      <c r="R103" s="62"/>
      <c r="S103" s="64"/>
    </row>
    <row r="104" spans="1:19" ht="19.899999999999999" customHeight="1" x14ac:dyDescent="0.6">
      <c r="A104" s="52">
        <v>1</v>
      </c>
      <c r="B104" s="219" t="s">
        <v>125</v>
      </c>
      <c r="C104" s="220"/>
      <c r="D104" s="53">
        <f>Q98</f>
        <v>0</v>
      </c>
      <c r="E104" s="54"/>
      <c r="F104" s="54"/>
      <c r="G104" s="54"/>
      <c r="H104" s="54"/>
      <c r="I104" s="54"/>
      <c r="J104" s="54"/>
      <c r="K104" s="44"/>
      <c r="L104" s="45"/>
      <c r="M104" s="45"/>
      <c r="N104" s="47"/>
      <c r="O104" s="47"/>
      <c r="P104" s="62"/>
      <c r="Q104" s="62"/>
      <c r="R104" s="62"/>
      <c r="S104" s="64"/>
    </row>
    <row r="105" spans="1:19" ht="19.899999999999999" customHeight="1" thickBot="1" x14ac:dyDescent="0.65">
      <c r="A105" s="55">
        <v>2</v>
      </c>
      <c r="B105" s="221" t="s">
        <v>126</v>
      </c>
      <c r="C105" s="222"/>
      <c r="D105" s="56">
        <v>180</v>
      </c>
      <c r="E105" s="54"/>
      <c r="F105" s="54"/>
      <c r="G105" s="54"/>
      <c r="H105" s="54"/>
      <c r="I105" s="54"/>
      <c r="J105" s="54"/>
      <c r="K105" s="44"/>
      <c r="L105" s="44"/>
      <c r="M105" s="44"/>
      <c r="N105" s="44"/>
      <c r="O105" s="44"/>
      <c r="P105" s="45"/>
      <c r="Q105" s="45"/>
      <c r="R105" s="62"/>
      <c r="S105" s="64"/>
    </row>
    <row r="106" spans="1:19" ht="19.899999999999999" customHeight="1" thickTop="1" thickBot="1" x14ac:dyDescent="0.7">
      <c r="A106" s="57">
        <v>3</v>
      </c>
      <c r="B106" s="223" t="s">
        <v>127</v>
      </c>
      <c r="C106" s="224"/>
      <c r="D106" s="58">
        <f>D104+D105</f>
        <v>180</v>
      </c>
      <c r="E106" s="59"/>
      <c r="F106" s="60">
        <v>31500</v>
      </c>
      <c r="G106" s="59"/>
      <c r="H106" s="59"/>
      <c r="I106" s="59"/>
      <c r="J106" s="59"/>
      <c r="K106" s="75"/>
      <c r="L106" s="75"/>
      <c r="M106" s="75"/>
      <c r="N106" s="75"/>
      <c r="O106" s="75"/>
      <c r="P106" s="62"/>
      <c r="Q106" s="62"/>
    </row>
    <row r="107" spans="1:19" ht="19.899999999999999" customHeight="1" x14ac:dyDescent="0.55000000000000004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75"/>
      <c r="L107" s="75"/>
      <c r="M107" s="75"/>
      <c r="N107" s="75"/>
      <c r="O107" s="75"/>
      <c r="P107" s="62"/>
      <c r="Q107" s="62"/>
    </row>
    <row r="108" spans="1:19" ht="19.899999999999999" customHeight="1" x14ac:dyDescent="0.55000000000000004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75"/>
      <c r="M108" s="75"/>
      <c r="N108" s="75"/>
      <c r="O108" s="75"/>
      <c r="P108" s="62"/>
      <c r="Q108" s="62"/>
    </row>
    <row r="109" spans="1:19" ht="19.899999999999999" customHeight="1" x14ac:dyDescent="0.55000000000000004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75"/>
      <c r="M109" s="75"/>
      <c r="N109" s="75"/>
      <c r="O109" s="75"/>
      <c r="P109" s="62"/>
      <c r="Q109" s="62"/>
    </row>
    <row r="110" spans="1:19" ht="19.899999999999999" customHeight="1" x14ac:dyDescent="0.55000000000000004">
      <c r="L110" s="75"/>
      <c r="M110" s="75"/>
      <c r="N110" s="75"/>
      <c r="O110" s="75"/>
    </row>
    <row r="111" spans="1:19" ht="19.899999999999999" customHeight="1" x14ac:dyDescent="0.55000000000000004">
      <c r="L111" s="75"/>
      <c r="M111" s="75"/>
      <c r="N111" s="75"/>
      <c r="O111" s="75"/>
    </row>
    <row r="112" spans="1:19" ht="19.899999999999999" customHeight="1" x14ac:dyDescent="0.55000000000000004">
      <c r="L112" s="75"/>
      <c r="M112" s="75"/>
      <c r="N112" s="75"/>
      <c r="O112" s="75"/>
    </row>
  </sheetData>
  <mergeCells count="271">
    <mergeCell ref="D2:E2"/>
    <mergeCell ref="F2:J2"/>
    <mergeCell ref="M2:N2"/>
    <mergeCell ref="Q11:Q13"/>
    <mergeCell ref="D12:E12"/>
    <mergeCell ref="F12:J12"/>
    <mergeCell ref="D13:E13"/>
    <mergeCell ref="F13:J13"/>
    <mergeCell ref="Q7:Q9"/>
    <mergeCell ref="D8:E8"/>
    <mergeCell ref="F8:J8"/>
    <mergeCell ref="D9:E9"/>
    <mergeCell ref="F9:J9"/>
    <mergeCell ref="D10:E10"/>
    <mergeCell ref="Q3:Q5"/>
    <mergeCell ref="D4:E4"/>
    <mergeCell ref="F4:J4"/>
    <mergeCell ref="D5:E5"/>
    <mergeCell ref="F5:J5"/>
    <mergeCell ref="B3:B6"/>
    <mergeCell ref="D3:E3"/>
    <mergeCell ref="F3:J3"/>
    <mergeCell ref="D6:E6"/>
    <mergeCell ref="F6:J6"/>
    <mergeCell ref="P3:P5"/>
    <mergeCell ref="B15:B19"/>
    <mergeCell ref="D15:E15"/>
    <mergeCell ref="F15:J15"/>
    <mergeCell ref="P15:P18"/>
    <mergeCell ref="D19:E19"/>
    <mergeCell ref="F19:J19"/>
    <mergeCell ref="F10:J10"/>
    <mergeCell ref="B11:B14"/>
    <mergeCell ref="D11:E11"/>
    <mergeCell ref="F11:J11"/>
    <mergeCell ref="P11:P13"/>
    <mergeCell ref="B7:B10"/>
    <mergeCell ref="D7:E7"/>
    <mergeCell ref="F7:J7"/>
    <mergeCell ref="P7:P9"/>
    <mergeCell ref="Q15:Q18"/>
    <mergeCell ref="D16:E16"/>
    <mergeCell ref="F16:J16"/>
    <mergeCell ref="D17:E17"/>
    <mergeCell ref="F17:J17"/>
    <mergeCell ref="D18:E18"/>
    <mergeCell ref="F18:J18"/>
    <mergeCell ref="D14:E14"/>
    <mergeCell ref="F14:J14"/>
    <mergeCell ref="B25:B27"/>
    <mergeCell ref="D25:E25"/>
    <mergeCell ref="F25:J25"/>
    <mergeCell ref="B20:B24"/>
    <mergeCell ref="D20:E20"/>
    <mergeCell ref="F20:J20"/>
    <mergeCell ref="P20:P23"/>
    <mergeCell ref="Q20:Q23"/>
    <mergeCell ref="D21:E21"/>
    <mergeCell ref="F21:J21"/>
    <mergeCell ref="D22:E22"/>
    <mergeCell ref="F22:J22"/>
    <mergeCell ref="D23:E23"/>
    <mergeCell ref="P25:P26"/>
    <mergeCell ref="Q25:Q26"/>
    <mergeCell ref="D26:E26"/>
    <mergeCell ref="F26:J26"/>
    <mergeCell ref="D27:E27"/>
    <mergeCell ref="F27:J27"/>
    <mergeCell ref="F23:J23"/>
    <mergeCell ref="D24:E24"/>
    <mergeCell ref="F24:J24"/>
    <mergeCell ref="Q32:Q34"/>
    <mergeCell ref="D33:E33"/>
    <mergeCell ref="F33:J33"/>
    <mergeCell ref="D34:E34"/>
    <mergeCell ref="F34:J34"/>
    <mergeCell ref="B28:B31"/>
    <mergeCell ref="D28:E28"/>
    <mergeCell ref="F28:J28"/>
    <mergeCell ref="P28:P30"/>
    <mergeCell ref="Q28:Q30"/>
    <mergeCell ref="D29:E29"/>
    <mergeCell ref="F29:J29"/>
    <mergeCell ref="D30:E30"/>
    <mergeCell ref="F30:J30"/>
    <mergeCell ref="D31:E31"/>
    <mergeCell ref="B36:B39"/>
    <mergeCell ref="D36:E36"/>
    <mergeCell ref="F36:J36"/>
    <mergeCell ref="P36:P38"/>
    <mergeCell ref="F31:J31"/>
    <mergeCell ref="B32:B35"/>
    <mergeCell ref="D32:E32"/>
    <mergeCell ref="F32:J32"/>
    <mergeCell ref="P32:P34"/>
    <mergeCell ref="Q36:Q38"/>
    <mergeCell ref="D37:E37"/>
    <mergeCell ref="F37:J37"/>
    <mergeCell ref="D38:E38"/>
    <mergeCell ref="F38:J38"/>
    <mergeCell ref="D39:E39"/>
    <mergeCell ref="F39:J39"/>
    <mergeCell ref="D35:E35"/>
    <mergeCell ref="F35:J35"/>
    <mergeCell ref="F43:J43"/>
    <mergeCell ref="B44:B48"/>
    <mergeCell ref="D44:E44"/>
    <mergeCell ref="F44:J44"/>
    <mergeCell ref="P44:P47"/>
    <mergeCell ref="Q44:Q47"/>
    <mergeCell ref="D45:E45"/>
    <mergeCell ref="F45:J45"/>
    <mergeCell ref="D46:E46"/>
    <mergeCell ref="F46:J46"/>
    <mergeCell ref="B40:B43"/>
    <mergeCell ref="D40:E40"/>
    <mergeCell ref="F40:J40"/>
    <mergeCell ref="P40:P42"/>
    <mergeCell ref="Q40:Q42"/>
    <mergeCell ref="D41:E41"/>
    <mergeCell ref="F41:J41"/>
    <mergeCell ref="D42:E42"/>
    <mergeCell ref="F42:J42"/>
    <mergeCell ref="D43:E43"/>
    <mergeCell ref="D47:E47"/>
    <mergeCell ref="F47:J47"/>
    <mergeCell ref="D48:E48"/>
    <mergeCell ref="F48:J48"/>
    <mergeCell ref="B49:B52"/>
    <mergeCell ref="D49:E49"/>
    <mergeCell ref="F49:J49"/>
    <mergeCell ref="D52:E52"/>
    <mergeCell ref="F52:J52"/>
    <mergeCell ref="Q53:Q55"/>
    <mergeCell ref="D54:E54"/>
    <mergeCell ref="F54:J54"/>
    <mergeCell ref="D55:E55"/>
    <mergeCell ref="F55:J55"/>
    <mergeCell ref="P49:P51"/>
    <mergeCell ref="Q49:Q51"/>
    <mergeCell ref="D50:E50"/>
    <mergeCell ref="F50:J50"/>
    <mergeCell ref="D51:E51"/>
    <mergeCell ref="F51:J51"/>
    <mergeCell ref="D56:E56"/>
    <mergeCell ref="F56:J56"/>
    <mergeCell ref="B57:B62"/>
    <mergeCell ref="D57:E57"/>
    <mergeCell ref="F57:J57"/>
    <mergeCell ref="P57:P61"/>
    <mergeCell ref="D62:E62"/>
    <mergeCell ref="F62:J62"/>
    <mergeCell ref="B53:B56"/>
    <mergeCell ref="D53:E53"/>
    <mergeCell ref="F53:J53"/>
    <mergeCell ref="O53:O55"/>
    <mergeCell ref="P53:P55"/>
    <mergeCell ref="Q57:Q61"/>
    <mergeCell ref="D58:E58"/>
    <mergeCell ref="F58:J58"/>
    <mergeCell ref="D59:E59"/>
    <mergeCell ref="F59:J59"/>
    <mergeCell ref="D60:E60"/>
    <mergeCell ref="F60:J60"/>
    <mergeCell ref="D61:E61"/>
    <mergeCell ref="F61:J61"/>
    <mergeCell ref="Q67:Q69"/>
    <mergeCell ref="D68:E68"/>
    <mergeCell ref="F68:J68"/>
    <mergeCell ref="D69:E69"/>
    <mergeCell ref="F69:J69"/>
    <mergeCell ref="B63:B66"/>
    <mergeCell ref="D63:E63"/>
    <mergeCell ref="F63:J63"/>
    <mergeCell ref="P63:P65"/>
    <mergeCell ref="Q63:Q65"/>
    <mergeCell ref="D64:E64"/>
    <mergeCell ref="F64:J64"/>
    <mergeCell ref="D65:E65"/>
    <mergeCell ref="F65:J65"/>
    <mergeCell ref="D66:E66"/>
    <mergeCell ref="B71:B74"/>
    <mergeCell ref="D71:E71"/>
    <mergeCell ref="F71:J71"/>
    <mergeCell ref="P71:P73"/>
    <mergeCell ref="F66:J66"/>
    <mergeCell ref="B67:B70"/>
    <mergeCell ref="D67:E67"/>
    <mergeCell ref="F67:J67"/>
    <mergeCell ref="P67:P69"/>
    <mergeCell ref="Q71:Q73"/>
    <mergeCell ref="D72:E72"/>
    <mergeCell ref="F72:J72"/>
    <mergeCell ref="D73:E73"/>
    <mergeCell ref="F73:J73"/>
    <mergeCell ref="D74:E74"/>
    <mergeCell ref="F74:J74"/>
    <mergeCell ref="D70:E70"/>
    <mergeCell ref="F70:J70"/>
    <mergeCell ref="Q79:Q81"/>
    <mergeCell ref="D80:E80"/>
    <mergeCell ref="F80:J80"/>
    <mergeCell ref="D81:E81"/>
    <mergeCell ref="F81:J81"/>
    <mergeCell ref="B75:B78"/>
    <mergeCell ref="D75:E75"/>
    <mergeCell ref="F75:J75"/>
    <mergeCell ref="P75:P77"/>
    <mergeCell ref="Q75:Q77"/>
    <mergeCell ref="D76:E76"/>
    <mergeCell ref="F76:J76"/>
    <mergeCell ref="D77:E77"/>
    <mergeCell ref="F77:J77"/>
    <mergeCell ref="D78:E78"/>
    <mergeCell ref="D82:E82"/>
    <mergeCell ref="F82:J82"/>
    <mergeCell ref="B83:B86"/>
    <mergeCell ref="D83:E83"/>
    <mergeCell ref="F83:J83"/>
    <mergeCell ref="P83:P85"/>
    <mergeCell ref="F78:J78"/>
    <mergeCell ref="B79:B82"/>
    <mergeCell ref="D79:E79"/>
    <mergeCell ref="F79:J79"/>
    <mergeCell ref="P79:P81"/>
    <mergeCell ref="P87:P89"/>
    <mergeCell ref="Q87:Q89"/>
    <mergeCell ref="D88:E88"/>
    <mergeCell ref="F88:J88"/>
    <mergeCell ref="D89:E89"/>
    <mergeCell ref="F89:J89"/>
    <mergeCell ref="D90:E90"/>
    <mergeCell ref="Q83:Q85"/>
    <mergeCell ref="D84:E84"/>
    <mergeCell ref="F84:J84"/>
    <mergeCell ref="D85:E85"/>
    <mergeCell ref="F85:J85"/>
    <mergeCell ref="D86:E86"/>
    <mergeCell ref="F86:J86"/>
    <mergeCell ref="F90:J90"/>
    <mergeCell ref="B91:C91"/>
    <mergeCell ref="D91:E91"/>
    <mergeCell ref="F91:J91"/>
    <mergeCell ref="B92:C92"/>
    <mergeCell ref="D92:E92"/>
    <mergeCell ref="F92:J92"/>
    <mergeCell ref="B87:B90"/>
    <mergeCell ref="D87:E87"/>
    <mergeCell ref="F87:J87"/>
    <mergeCell ref="B95:C95"/>
    <mergeCell ref="D95:E95"/>
    <mergeCell ref="F95:J95"/>
    <mergeCell ref="B96:C96"/>
    <mergeCell ref="D96:E96"/>
    <mergeCell ref="F96:J96"/>
    <mergeCell ref="B93:C93"/>
    <mergeCell ref="D93:E93"/>
    <mergeCell ref="F93:J93"/>
    <mergeCell ref="B94:C94"/>
    <mergeCell ref="D94:E94"/>
    <mergeCell ref="F94:J94"/>
    <mergeCell ref="B103:C103"/>
    <mergeCell ref="B104:C104"/>
    <mergeCell ref="B105:C105"/>
    <mergeCell ref="B106:C106"/>
    <mergeCell ref="B97:C97"/>
    <mergeCell ref="D97:E97"/>
    <mergeCell ref="F97:J97"/>
    <mergeCell ref="B98:C98"/>
    <mergeCell ref="D98:E98"/>
    <mergeCell ref="F98:J98"/>
  </mergeCells>
  <phoneticPr fontId="3"/>
  <pageMargins left="0.23622047244094491" right="0.23622047244094491" top="0.3" bottom="0.19685039370078741" header="0.28999999999999998" footer="0.11811023622047245"/>
  <pageSetup paperSize="8" fitToHeight="2" orientation="portrait" horizontalDpi="4294967293" verticalDpi="200" r:id="rId1"/>
  <rowBreaks count="1" manualBreakCount="1"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すくらむ発行部数(23)</vt:lpstr>
      <vt:lpstr>すくらむ発行部数(22)</vt:lpstr>
      <vt:lpstr>すくらむ発行部数(21)</vt:lpstr>
      <vt:lpstr>すくらむ発行部数 (20)</vt:lpstr>
      <vt:lpstr>'すくらむ発行部数 (20)'!Print_Area</vt:lpstr>
      <vt:lpstr>'すくらむ発行部数(21)'!Print_Area</vt:lpstr>
      <vt:lpstr>'すくらむ発行部数(22)'!Print_Area</vt:lpstr>
      <vt:lpstr>'すくらむ発行部数(23)'!Print_Area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相談員広報部</dc:creator>
  <cp:lastModifiedBy>柏市青少年相談員連絡協議会</cp:lastModifiedBy>
  <cp:lastPrinted>2023-04-16T00:36:31Z</cp:lastPrinted>
  <dcterms:created xsi:type="dcterms:W3CDTF">2022-04-29T14:06:25Z</dcterms:created>
  <dcterms:modified xsi:type="dcterms:W3CDTF">2023-06-04T01:56:54Z</dcterms:modified>
</cp:coreProperties>
</file>